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0" windowWidth="23250" windowHeight="10050" tabRatio="815" activeTab="3"/>
  </bookViews>
  <sheets>
    <sheet name="ÖDENEK TAKİP-2020" sheetId="2" r:id="rId1"/>
    <sheet name="İL İCMALİ 2020" sheetId="8" r:id="rId2"/>
    <sheet name="2020 İÇMESUYU ALT DAĞ." sheetId="5" r:id="rId3"/>
    <sheet name="2020 YOL İZLEME ALT DAĞ." sheetId="6" r:id="rId4"/>
    <sheet name="2020 SULAMA ALT DAĞ." sheetId="7" r:id="rId5"/>
    <sheet name="2020 ATIKSU ALT DAĞ." sheetId="4" r:id="rId6"/>
  </sheets>
  <externalReferences>
    <externalReference r:id="rId7"/>
    <externalReference r:id="rId8"/>
    <externalReference r:id="rId9"/>
  </externalReferences>
  <definedNames>
    <definedName name="_xlnm._FilterDatabase" localSheetId="5" hidden="1">'2020 ATIKSU ALT DAĞ.'!$I$2:$J$11</definedName>
    <definedName name="_xlnm._FilterDatabase" localSheetId="2" hidden="1">'2020 İÇMESUYU ALT DAĞ.'!$A$3:$CD$33</definedName>
    <definedName name="_xlnm._FilterDatabase" localSheetId="4" hidden="1">'2020 SULAMA ALT DAĞ.'!$F$2:$G$12</definedName>
    <definedName name="_xlnm._FilterDatabase" localSheetId="3" hidden="1">'2020 YOL İZLEME ALT DAĞ.'!$D$2:$AD$3</definedName>
    <definedName name="ağrı">[1]PROGRAM!$F$69</definedName>
    <definedName name="ARTVİN">[1]PROGRAM!$F$102</definedName>
    <definedName name="BİN">'[2]2006 ÖDENEK'!$A$1</definedName>
    <definedName name="bitlis">[1]PROGRAM!$F$134</definedName>
    <definedName name="DEVAM">'[2]YENİ İŞLER'!$X$3</definedName>
    <definedName name="DİYARBAKIR">[1]PROGRAM!$F$197</definedName>
    <definedName name="EDİRNE">[1]PROGRAM!$F$228</definedName>
    <definedName name="ERZİNCAN">[1]PROGRAM!$F$266</definedName>
    <definedName name="EŞEK" localSheetId="1">#REF!</definedName>
    <definedName name="EŞEK">#REF!</definedName>
    <definedName name="HAKKARİ">[1]PROGRAM!$F$308</definedName>
    <definedName name="İÇ">'[2]2005 ÖDENEK'!$D$8</definedName>
    <definedName name="İÇME">'[2]YENİ İŞLER'!$Q$3</definedName>
    <definedName name="iiki">#REF!</definedName>
    <definedName name="iki">#REF!</definedName>
    <definedName name="KANAL">'[2]YENİ İŞLER'!$S$3</definedName>
    <definedName name="KARAMAN">[1]PROGRAM!$F$344</definedName>
    <definedName name="KARS">[1]PROGRAM!$F$373</definedName>
    <definedName name="muğla">[1]PROGRAM!$F$266</definedName>
    <definedName name="ORDU">[1]PROGRAM!$F$428</definedName>
    <definedName name="ORTAK">'[2]YENİ İŞLER'!$Y$3</definedName>
    <definedName name="ÖDENEK">#REF!</definedName>
    <definedName name="PARA">'[3]KÖYDES 2. ETAP PROGRAMI'!$AN$6</definedName>
    <definedName name="PUAN" localSheetId="1">#REF!</definedName>
    <definedName name="PUAN">#REF!</definedName>
    <definedName name="RİZE">[1]PROGRAM!$F$461</definedName>
    <definedName name="SİİRT">#REF!</definedName>
    <definedName name="SULAMA">'[2]YENİ İŞLER'!$R$3</definedName>
    <definedName name="ŞIRNAK">[1]PROGRAM!$F$499</definedName>
    <definedName name="TOP">[1]DAĞITIM!$U$19</definedName>
    <definedName name="topl">#REF!</definedName>
    <definedName name="topl.">#REF!</definedName>
    <definedName name="topla">#REF!</definedName>
    <definedName name="TOPLAM">'[3]KÖYDES 2. ETAP PROGRAMI'!$AC$31</definedName>
    <definedName name="_xlnm.Print_Area" localSheetId="5">'2020 ATIKSU ALT DAĞ.'!$A$1:$N$11</definedName>
    <definedName name="_xlnm.Print_Area" localSheetId="2">'2020 İÇMESUYU ALT DAĞ.'!$A$1:$P$33</definedName>
    <definedName name="_xlnm.Print_Area" localSheetId="4">'2020 SULAMA ALT DAĞ.'!$A$1:$V$12</definedName>
    <definedName name="_xlnm.Print_Area" localSheetId="3">'2020 YOL İZLEME ALT DAĞ.'!$A$1:$AD$58</definedName>
    <definedName name="_xlnm.Print_Area" localSheetId="1">'İL İCMALİ 2020'!$A$1:$U$65</definedName>
    <definedName name="_xlnm.Print_Titles" localSheetId="1">'İL İCMALİ 2020'!$1:$1</definedName>
    <definedName name="YL">'[2]2005 ÖDENEK'!$C$8</definedName>
    <definedName name="YOL">'[2]YENİ İŞLER'!$P$3</definedName>
  </definedNames>
  <calcPr calcId="124519"/>
</workbook>
</file>

<file path=xl/calcChain.xml><?xml version="1.0" encoding="utf-8"?>
<calcChain xmlns="http://schemas.openxmlformats.org/spreadsheetml/2006/main">
  <c r="O7" i="6"/>
  <c r="L11" i="4" l="1"/>
  <c r="M11"/>
  <c r="M33" i="5"/>
  <c r="O16"/>
  <c r="O15"/>
  <c r="O44" i="6"/>
  <c r="P44" s="1"/>
  <c r="O21" i="5" l="1"/>
  <c r="N11" l="1"/>
  <c r="N33" s="1"/>
  <c r="U57" i="6" l="1"/>
  <c r="V57"/>
  <c r="W57"/>
  <c r="X57"/>
  <c r="Y57"/>
  <c r="Z57"/>
  <c r="AA57"/>
  <c r="P11"/>
  <c r="O53" l="1"/>
  <c r="O29" i="5"/>
  <c r="K7" i="7" l="1"/>
  <c r="P9" i="6" l="1"/>
  <c r="P7"/>
  <c r="I12" i="7"/>
  <c r="J12"/>
  <c r="P38" i="6"/>
  <c r="P53"/>
  <c r="O29"/>
  <c r="K11" i="4" l="1"/>
  <c r="F11"/>
  <c r="O13" i="5" l="1"/>
  <c r="O11"/>
  <c r="O18"/>
  <c r="O4"/>
  <c r="O26" l="1"/>
  <c r="O23"/>
  <c r="K4" i="7"/>
  <c r="P4" i="6"/>
  <c r="P14"/>
  <c r="P21"/>
  <c r="P33"/>
  <c r="P40"/>
  <c r="P45"/>
  <c r="P50"/>
  <c r="P29"/>
  <c r="G8" i="2" l="1"/>
  <c r="J17" i="8"/>
  <c r="H11" i="4"/>
  <c r="I38" i="8"/>
  <c r="H57" i="6"/>
  <c r="I57" l="1"/>
  <c r="I9" i="2" l="1"/>
  <c r="I10"/>
  <c r="I11"/>
  <c r="I12"/>
  <c r="I13"/>
  <c r="I14"/>
  <c r="I15"/>
  <c r="I16"/>
  <c r="I17"/>
  <c r="I18"/>
  <c r="I19"/>
  <c r="I20"/>
  <c r="I21"/>
  <c r="K6" i="7" l="1"/>
  <c r="K12" s="1"/>
  <c r="O22" i="5"/>
  <c r="O20"/>
  <c r="O17"/>
  <c r="O10"/>
  <c r="O9"/>
  <c r="O8"/>
  <c r="O7"/>
  <c r="O6"/>
  <c r="P28" i="6"/>
  <c r="P13"/>
  <c r="P6"/>
  <c r="O33" i="5" l="1"/>
  <c r="P57" i="6"/>
  <c r="G11" i="4"/>
  <c r="E12" i="7"/>
  <c r="H33" i="5"/>
  <c r="I33"/>
  <c r="G33"/>
  <c r="O41" i="8" l="1"/>
  <c r="I41"/>
  <c r="O40"/>
  <c r="I40"/>
  <c r="O39"/>
  <c r="I39"/>
  <c r="O37"/>
  <c r="I37"/>
  <c r="N36"/>
  <c r="M36"/>
  <c r="L36"/>
  <c r="K36"/>
  <c r="J36"/>
  <c r="H36"/>
  <c r="G36"/>
  <c r="F36"/>
  <c r="E36"/>
  <c r="D36"/>
  <c r="O35"/>
  <c r="I35"/>
  <c r="O34"/>
  <c r="I34"/>
  <c r="O33"/>
  <c r="I33"/>
  <c r="O27"/>
  <c r="M27"/>
  <c r="L27"/>
  <c r="K27"/>
  <c r="J27"/>
  <c r="I27"/>
  <c r="G27"/>
  <c r="F27"/>
  <c r="E27"/>
  <c r="D27"/>
  <c r="N26"/>
  <c r="H26"/>
  <c r="N25"/>
  <c r="H25"/>
  <c r="N24"/>
  <c r="H24"/>
  <c r="N10"/>
  <c r="K10"/>
  <c r="H10"/>
  <c r="E10"/>
  <c r="Q9"/>
  <c r="O9"/>
  <c r="Q8"/>
  <c r="O8"/>
  <c r="Q7"/>
  <c r="Q6"/>
  <c r="O6"/>
  <c r="Q5"/>
  <c r="N27" l="1"/>
  <c r="O36"/>
  <c r="H27"/>
  <c r="I36"/>
  <c r="Q10"/>
  <c r="G17" l="1"/>
  <c r="R12" i="7" l="1"/>
  <c r="J6" i="8" s="1"/>
  <c r="L6" s="1"/>
  <c r="S12" i="7"/>
  <c r="J7" i="8" s="1"/>
  <c r="T12" i="7"/>
  <c r="J8" i="8" s="1"/>
  <c r="L8" s="1"/>
  <c r="U12" i="7"/>
  <c r="J9" i="8" s="1"/>
  <c r="L9" s="1"/>
  <c r="Q12" i="7"/>
  <c r="J5" i="8" s="1"/>
  <c r="L5" s="1"/>
  <c r="N12" i="7"/>
  <c r="O12"/>
  <c r="M12"/>
  <c r="L12"/>
  <c r="G7" i="2"/>
  <c r="H12" i="7"/>
  <c r="D7" i="2" s="1"/>
  <c r="H7"/>
  <c r="M7" i="8"/>
  <c r="O7" s="1"/>
  <c r="H8" i="2"/>
  <c r="D9" i="8"/>
  <c r="D8"/>
  <c r="D6"/>
  <c r="H5" i="2"/>
  <c r="G5"/>
  <c r="L33" i="5"/>
  <c r="D5" i="2" s="1"/>
  <c r="G9" i="8"/>
  <c r="I9" s="1"/>
  <c r="G8"/>
  <c r="I8" s="1"/>
  <c r="I6"/>
  <c r="I5"/>
  <c r="AC57" i="6"/>
  <c r="AB57"/>
  <c r="P17" i="8" s="1"/>
  <c r="N17"/>
  <c r="H17"/>
  <c r="L17"/>
  <c r="T57" i="6"/>
  <c r="F17" i="8" s="1"/>
  <c r="S57" i="6"/>
  <c r="R57"/>
  <c r="E17" i="8" s="1"/>
  <c r="Q57" i="6"/>
  <c r="D17" i="8" s="1"/>
  <c r="O57" i="6"/>
  <c r="H6" i="2" s="1"/>
  <c r="N57" i="6"/>
  <c r="G6" i="2" s="1"/>
  <c r="M57" i="6"/>
  <c r="D6" i="2" s="1"/>
  <c r="G57" i="6"/>
  <c r="I7" i="2" l="1"/>
  <c r="I5"/>
  <c r="I6"/>
  <c r="I7" i="8"/>
  <c r="I10" s="1"/>
  <c r="G10"/>
  <c r="M10"/>
  <c r="O5"/>
  <c r="O10" s="1"/>
  <c r="P5"/>
  <c r="F5"/>
  <c r="P9"/>
  <c r="F9"/>
  <c r="R9" s="1"/>
  <c r="P6"/>
  <c r="F6"/>
  <c r="R6" s="1"/>
  <c r="F8"/>
  <c r="R8" s="1"/>
  <c r="P8"/>
  <c r="D10"/>
  <c r="F7"/>
  <c r="P7"/>
  <c r="J10"/>
  <c r="L7"/>
  <c r="D8" i="2"/>
  <c r="D22" s="1"/>
  <c r="E22"/>
  <c r="F22"/>
  <c r="G22"/>
  <c r="H22"/>
  <c r="I8" l="1"/>
  <c r="I22" s="1"/>
  <c r="R5" i="8"/>
  <c r="F10"/>
  <c r="P10"/>
  <c r="L10"/>
  <c r="R7"/>
  <c r="R10" l="1"/>
</calcChain>
</file>

<file path=xl/sharedStrings.xml><?xml version="1.0" encoding="utf-8"?>
<sst xmlns="http://schemas.openxmlformats.org/spreadsheetml/2006/main" count="1151" uniqueCount="407">
  <si>
    <t>İLİ:</t>
  </si>
  <si>
    <t>İŞLERİN DURUMU</t>
  </si>
  <si>
    <t>İÇME SUYU</t>
  </si>
  <si>
    <t>YOL</t>
  </si>
  <si>
    <t>SULAMA</t>
  </si>
  <si>
    <t>ATIKSU</t>
  </si>
  <si>
    <t>GENEL TOPLAM</t>
  </si>
  <si>
    <t>SENE BAŞINDA PLANLANAN</t>
  </si>
  <si>
    <t>EK</t>
  </si>
  <si>
    <t>TOPLAM</t>
  </si>
  <si>
    <t>A</t>
  </si>
  <si>
    <t>B</t>
  </si>
  <si>
    <t>C</t>
  </si>
  <si>
    <t>D</t>
  </si>
  <si>
    <t xml:space="preserve">E </t>
  </si>
  <si>
    <t>F</t>
  </si>
  <si>
    <t>J</t>
  </si>
  <si>
    <t>K</t>
  </si>
  <si>
    <t>L</t>
  </si>
  <si>
    <t>BİTEN</t>
  </si>
  <si>
    <t>DEVAM EDEN</t>
  </si>
  <si>
    <t>İHALE AŞAMASINDA OLAN</t>
  </si>
  <si>
    <t>BAŞLAMAYAN</t>
  </si>
  <si>
    <t>ATIKSU İŞLERİNİN DURUMU</t>
  </si>
  <si>
    <t>İŞLERİN NİTELİĞİ</t>
  </si>
  <si>
    <t>SENE BAŞINDA
PLANLANAN</t>
  </si>
  <si>
    <t>BİTEN
FOSEPTİK ARITMA BİLGİLERİ</t>
  </si>
  <si>
    <t>HAM YOL (Km)</t>
  </si>
  <si>
    <t>KÖY</t>
  </si>
  <si>
    <t>BAĞLI</t>
  </si>
  <si>
    <t>BİREYSEL</t>
  </si>
  <si>
    <t>DİĞER</t>
  </si>
  <si>
    <t>TESVİYE (Km)</t>
  </si>
  <si>
    <t>ADET</t>
  </si>
  <si>
    <t>NÜFUS</t>
  </si>
  <si>
    <t>STABİLİZE (Km)</t>
  </si>
  <si>
    <t>BİREYSEL FOSEPTİK (Ad)</t>
  </si>
  <si>
    <t>SIZDIRMALI FOSEPTİK (Ad)</t>
  </si>
  <si>
    <t>SIZDIRMASIZ FOSEPTİK (Ad)</t>
  </si>
  <si>
    <t>KLASİK ARITMA (Ad)</t>
  </si>
  <si>
    <t>PARKE (m2)</t>
  </si>
  <si>
    <t>PAKET ARITMA (Ad)</t>
  </si>
  <si>
    <t>ONARIM (Km)</t>
  </si>
  <si>
    <t>TAŞ DUVAR (m3)</t>
  </si>
  <si>
    <t>STABİLİZASYON HAVUZU (Ad)</t>
  </si>
  <si>
    <t>KÖPRÜ (Adet)</t>
  </si>
  <si>
    <t>MENFEZ (Adet)</t>
  </si>
  <si>
    <t>BETON</t>
  </si>
  <si>
    <t>KORİGATÖR</t>
  </si>
  <si>
    <t>PE / PVC</t>
  </si>
  <si>
    <t>BÜZ (Adet)</t>
  </si>
  <si>
    <t>KANALİZASYON SİSTEMİ (mt)</t>
  </si>
  <si>
    <t>KÖY İÇME SULARI İŞLERİN DURUMU</t>
  </si>
  <si>
    <t>BAĞLISI</t>
  </si>
  <si>
    <t>FAYDALANACAK NÜFUS</t>
  </si>
  <si>
    <t>FAYDALANACAK 
NÜFUS</t>
  </si>
  <si>
    <t>SUSUZ 
(Adet)</t>
  </si>
  <si>
    <t>SUYU YETERSİZ
(Adet)</t>
  </si>
  <si>
    <t>YENİ TESİS</t>
  </si>
  <si>
    <t>TESİS GELİŞTİRME</t>
  </si>
  <si>
    <t>BAKIM ONARIM</t>
  </si>
  <si>
    <t>KÜÇÜK ÖLÇEKLİ SULAMA İŞLERİN DURUMU</t>
  </si>
  <si>
    <t>GÖLET YAPIMI</t>
  </si>
  <si>
    <t>GÖLET SULAMASI</t>
  </si>
  <si>
    <t>YERÜSTÜ SULAMASI</t>
  </si>
  <si>
    <t>YERALTI SULAMASI</t>
  </si>
  <si>
    <t>HAYVAN İÇMESUYU GÖLETİ</t>
  </si>
  <si>
    <t>PROJEDEN YARARLANAN ÇİFTÇİ SAYISI (ADET)</t>
  </si>
  <si>
    <t>HİZMET GÖTÜRÜLECEK ALAN BÜYÜKLÜĞÜ (HEKTAR)</t>
  </si>
  <si>
    <t>HİS GÖLETİ</t>
  </si>
  <si>
    <t>B. BAŞ HAY. SAYISI</t>
  </si>
  <si>
    <t>K. BAŞ HAY. SAYISI</t>
  </si>
  <si>
    <t>TABLOYU HAZIRLAYANIN</t>
  </si>
  <si>
    <t>ADI SOYADI :</t>
  </si>
  <si>
    <t>GÖREVİ:</t>
  </si>
  <si>
    <t>İŞ TELEFONU</t>
  </si>
  <si>
    <t>CEP TELEFONU</t>
  </si>
  <si>
    <t>E-POSTA ADRESİ</t>
  </si>
  <si>
    <t>SENE BAŞI ÖDENEĞİ
(TL)</t>
  </si>
  <si>
    <t>PROGRAM DEĞİŞİKLİĞİ SONUCU
(TL)</t>
  </si>
  <si>
    <t>GÖNDERİLEN ÖDENEK
(TL)</t>
  </si>
  <si>
    <t>SÖZLEŞMEYE BAĞLANMIŞ ÖDENEK (TL)</t>
  </si>
  <si>
    <t>YAPILAN HARCAMA
(TL)</t>
  </si>
  <si>
    <t>KALAN ÖDENEK
(TL)</t>
  </si>
  <si>
    <t>E</t>
  </si>
  <si>
    <t>İÇMESUYU</t>
  </si>
  <si>
    <t>ORTAK ALIM</t>
  </si>
  <si>
    <t>YÖNETİM GİDERİ</t>
  </si>
  <si>
    <t>MÜŞAVİRLİK HİZMETLERİ</t>
  </si>
  <si>
    <t>ASFALT</t>
  </si>
  <si>
    <t>AKARYAKIT</t>
  </si>
  <si>
    <t>BORU ALIMI</t>
  </si>
  <si>
    <t>SAYISAL HARİTA</t>
  </si>
  <si>
    <t>TRAFİK İŞARETLERİ</t>
  </si>
  <si>
    <t>YEDEK PARÇA</t>
  </si>
  <si>
    <t>ARAÇ KİRALAMA</t>
  </si>
  <si>
    <t>TEKNİK KONTROLLÜK</t>
  </si>
  <si>
    <r>
      <rPr>
        <b/>
        <sz val="10"/>
        <rFont val="Arial"/>
        <family val="2"/>
        <charset val="162"/>
      </rPr>
      <t>SENE BAŞI ÖDENEĞİ:</t>
    </r>
    <r>
      <rPr>
        <sz val="10"/>
        <rFont val="Arial"/>
        <family val="2"/>
        <charset val="162"/>
      </rPr>
      <t xml:space="preserve"> KÖYDES İL PROGRAMI İLE BAKANLIĞA GÖNDERİLEN ÖDENEKLER BAZ ALINACAKTIR.</t>
    </r>
  </si>
  <si>
    <r>
      <t>PROGRAM DEĞİŞİKLİĞİ SONUCU:</t>
    </r>
    <r>
      <rPr>
        <sz val="10"/>
        <rFont val="Arial"/>
        <family val="2"/>
        <charset val="162"/>
      </rPr>
      <t xml:space="preserve"> PROJELERİN TAMAMLANMASI SONUCU ARTAN VEYA HERHANGİ BİR SEBEPLE KULLANILAMAYAN ÖDENEKLERİ İÇİN YAPILAN PROGRAM DEĞİŞİKLİĞİ SONUCU OLUŞAN ÖDENEK DURUMU.</t>
    </r>
  </si>
  <si>
    <r>
      <t>SÖZLEŞMEYE BAĞLANMIŞ ÖDENEK:</t>
    </r>
    <r>
      <rPr>
        <sz val="10"/>
        <rFont val="Arial"/>
        <family val="2"/>
        <charset val="162"/>
      </rPr>
      <t xml:space="preserve"> YAPILAN İHALELER SONUCU SÖZLEŞMEYE BAĞLANAN ÖDENEK MİKTARI</t>
    </r>
  </si>
  <si>
    <r>
      <rPr>
        <b/>
        <sz val="10"/>
        <rFont val="Arial"/>
        <family val="2"/>
        <charset val="162"/>
      </rPr>
      <t>YAPILAN HARCAMA:</t>
    </r>
    <r>
      <rPr>
        <sz val="10"/>
        <rFont val="Arial"/>
        <family val="2"/>
        <charset val="162"/>
      </rPr>
      <t xml:space="preserve"> HAKEDİŞ ÖDEMESİ SONUCU </t>
    </r>
    <r>
      <rPr>
        <sz val="10"/>
        <rFont val="Arial"/>
        <family val="2"/>
        <charset val="162"/>
      </rPr>
      <t>YAPILAN HARCAMA MİKTARI</t>
    </r>
  </si>
  <si>
    <r>
      <rPr>
        <b/>
        <sz val="10"/>
        <rFont val="Arial"/>
        <family val="2"/>
        <charset val="162"/>
      </rPr>
      <t>KALAN ÖDENEK:</t>
    </r>
    <r>
      <rPr>
        <sz val="10"/>
        <rFont val="Arial"/>
        <family val="2"/>
        <charset val="162"/>
      </rPr>
      <t xml:space="preserve"> GÖNDERİLEN ÖDENEKTEN YAPILAN HARCAMA FARKIDIR. (BANKA MEVCUDU)</t>
    </r>
  </si>
  <si>
    <t>KODU
"Y" "D.E" veya "EK"</t>
  </si>
  <si>
    <t>İLİ</t>
  </si>
  <si>
    <t>İLÇESİ</t>
  </si>
  <si>
    <t>PROJE</t>
  </si>
  <si>
    <t>YOL ÖNCELİK SINIFI (BİRİNCİ DERECE, İKİNCİ DERECE)</t>
  </si>
  <si>
    <t xml:space="preserve">SÖZLEŞME TUTARI                     </t>
  </si>
  <si>
    <t xml:space="preserve">HARCAMA TUTARI                     </t>
  </si>
  <si>
    <t xml:space="preserve">ARTAN ÖDENEK MİKTARI                                                                                                                                                        </t>
  </si>
  <si>
    <t>HAM YOL</t>
  </si>
  <si>
    <t>TESVİYE</t>
  </si>
  <si>
    <t>ONARIM</t>
  </si>
  <si>
    <t>STABİLİZE</t>
  </si>
  <si>
    <t>1. KAT ASFALT</t>
  </si>
  <si>
    <t>2. KAT ASFALT</t>
  </si>
  <si>
    <t>TAŞ-BETON DUVAR</t>
  </si>
  <si>
    <t>SANAT YAPISI</t>
  </si>
  <si>
    <t>ADI</t>
  </si>
  <si>
    <t>YERİ (KÖY/ÜNİTE)</t>
  </si>
  <si>
    <t xml:space="preserve">   (TL)
J</t>
  </si>
  <si>
    <t xml:space="preserve"> (TL)
K</t>
  </si>
  <si>
    <t xml:space="preserve"> (TL)
L</t>
  </si>
  <si>
    <t>Km</t>
  </si>
  <si>
    <t>m3</t>
  </si>
  <si>
    <t>MENFEZ
Ad.</t>
  </si>
  <si>
    <t>KÖPRÜ
Ad.</t>
  </si>
  <si>
    <t>MADDİ</t>
  </si>
  <si>
    <t>BİTTİ</t>
  </si>
  <si>
    <t>İHL.  AŞM.</t>
  </si>
  <si>
    <t>BAŞLANAMADI</t>
  </si>
  <si>
    <t>AÇIKLAMALAR</t>
  </si>
  <si>
    <t>Y</t>
  </si>
  <si>
    <t>YOL STANDARDININ GELİŞTİRİLMESİ</t>
  </si>
  <si>
    <t>BİRİNCİ DERECE</t>
  </si>
  <si>
    <t>YENİ YOL</t>
  </si>
  <si>
    <t>D.E</t>
  </si>
  <si>
    <t>İKİNCİ DERECE</t>
  </si>
  <si>
    <t>TAŞ DUVAR</t>
  </si>
  <si>
    <t>MENFEZ</t>
  </si>
  <si>
    <t>KÖPRÜ</t>
  </si>
  <si>
    <t>BSK ASFALT</t>
  </si>
  <si>
    <t>YERİ 
(KÖY/ÜNİTE)</t>
  </si>
  <si>
    <t>SULU</t>
  </si>
  <si>
    <t>TESİS GELİTİRME</t>
  </si>
  <si>
    <t>SUYU YETERSİZ</t>
  </si>
  <si>
    <t>SUSUZ</t>
  </si>
  <si>
    <t>SIZDIRMALI</t>
  </si>
  <si>
    <t>SIZDIRMASIZ</t>
  </si>
  <si>
    <t>KLASİK ARITMA</t>
  </si>
  <si>
    <t>DİĞER (Belirtiniz)</t>
  </si>
  <si>
    <t>PAKET ARITMA</t>
  </si>
  <si>
    <t>KANALİZASYON SİSTEMİ</t>
  </si>
  <si>
    <t>Gölet Sulama</t>
  </si>
  <si>
    <t>Gölet</t>
  </si>
  <si>
    <t>Yerüstü Sulama</t>
  </si>
  <si>
    <t>TAMAMLAMA</t>
  </si>
  <si>
    <t>Yeraltı Sulama</t>
  </si>
  <si>
    <t>HİS</t>
  </si>
  <si>
    <t>NİTELİĞİ 
("YENİ TESİS", "TESİS GELİŞTİRME" veya "BAKIM ONARIM)</t>
  </si>
  <si>
    <t>KONUSU
( "Gölet", "Gölet Sulama" "Yerüstü Sulama", "Yeraltı Sulama", "HİS"</t>
  </si>
  <si>
    <t>İSTİNAT DUVARI</t>
  </si>
  <si>
    <t>KLASİK BETON YOL</t>
  </si>
  <si>
    <t>SSB (Silindirle Sıkıştırılmış Beton) YOL</t>
  </si>
  <si>
    <t>SSB (SİLİNDİRLE SIKIŞTIRILMIŞ)  ETON YOL</t>
  </si>
  <si>
    <t>İPTAL</t>
  </si>
  <si>
    <t>DEVAM EDİYOR</t>
  </si>
  <si>
    <t>G</t>
  </si>
  <si>
    <t>H</t>
  </si>
  <si>
    <t>I</t>
  </si>
  <si>
    <t>M=A+D+G+J</t>
  </si>
  <si>
    <t>N=B+E+H+K</t>
  </si>
  <si>
    <t>O=C+F+I+L</t>
  </si>
  <si>
    <t xml:space="preserve"> </t>
  </si>
  <si>
    <t>DOĞAL ARITMA
(Yapay Sulak Alan) (Ad)</t>
  </si>
  <si>
    <t>ÜNİTE</t>
  </si>
  <si>
    <t>1. KAT (Km)</t>
  </si>
  <si>
    <t>2. KAT (Km)</t>
  </si>
  <si>
    <t>KLASİK (Km)</t>
  </si>
  <si>
    <t>SSB (Km)</t>
  </si>
  <si>
    <t>PARKE</t>
  </si>
  <si>
    <t>FAYDALANACAK KÖY SAYISI</t>
  </si>
  <si>
    <t>FAYDALANACAK ÜNİTE SAYISI</t>
  </si>
  <si>
    <t>FAYDALANACAK TOPLAM NÜFUS</t>
  </si>
  <si>
    <t>KONUSU ("HAM YOL", "TESVİYE", "STABİLİZE", "BSK", "KLASİK BETON","SSB","PARKE", "KÖPRÜ" veya "MENFEZ")</t>
  </si>
  <si>
    <t xml:space="preserve">PROGRAM ÖDENEĞİ                           </t>
  </si>
  <si>
    <t>KÖY YOLU İŞLERİNİN DURUMU</t>
  </si>
  <si>
    <t>YOLDAN YARALANAN</t>
  </si>
  <si>
    <t>KÖY SAYISI</t>
  </si>
  <si>
    <t>ÜNİTE SAYISI</t>
  </si>
  <si>
    <t>TOPLAM NÜFUS</t>
  </si>
  <si>
    <t>250 KİŞİLİK</t>
  </si>
  <si>
    <t>500 KİŞİLİK</t>
  </si>
  <si>
    <t>1000 KİŞİLİK</t>
  </si>
  <si>
    <t>1500 KİŞİLİK</t>
  </si>
  <si>
    <t xml:space="preserve">İŞ MAKİNASI LASTİĞİ </t>
  </si>
  <si>
    <t>ETÜD PROJE</t>
  </si>
  <si>
    <t>MADENİ YAĞ</t>
  </si>
  <si>
    <t>PROJEDEN YARARLANAN NÜFUS (ADET)</t>
  </si>
  <si>
    <t xml:space="preserve">  (TL)                                                                                                                                                                                                                                                                                                                                                  M=J - L </t>
  </si>
  <si>
    <t>BSK</t>
  </si>
  <si>
    <r>
      <rPr>
        <b/>
        <sz val="10"/>
        <color theme="1"/>
        <rFont val="Arial"/>
        <family val="2"/>
        <charset val="162"/>
      </rPr>
      <t>GÖNDERİLEN ÖDENEK:</t>
    </r>
    <r>
      <rPr>
        <sz val="10"/>
        <color theme="1"/>
        <rFont val="Arial"/>
        <family val="2"/>
        <charset val="162"/>
      </rPr>
      <t xml:space="preserve"> İLBANK TARAFINDAN AKTARILAN ÖDENEKTEN </t>
    </r>
  </si>
  <si>
    <r>
      <rPr>
        <b/>
        <sz val="10"/>
        <color theme="1"/>
        <rFont val="Arial"/>
        <family val="2"/>
        <charset val="162"/>
      </rPr>
      <t xml:space="preserve">MÜŞAVİRLİK HİZMETLERİ: </t>
    </r>
    <r>
      <rPr>
        <sz val="10"/>
        <color theme="1"/>
        <rFont val="Arial"/>
        <family val="2"/>
        <charset val="162"/>
      </rPr>
      <t>Merkez KHGB tarafından il genelindeki teknik kontrollük ve projelendirme hizmetleri, binek ve iş makinası kiralama gibi müşavirlik hizmetleriiçin kullanılan toplam ödenek miktarı yazılacaktır. Müşavirlik hizmetleri için ayrılacak olan ödenek il ödeneğinin yüzde dördünü geçemez.</t>
    </r>
  </si>
  <si>
    <r>
      <rPr>
        <b/>
        <sz val="10"/>
        <color theme="1"/>
        <rFont val="Arial"/>
        <family val="2"/>
        <charset val="162"/>
      </rPr>
      <t>YÖNETİM GİDERLERİ:</t>
    </r>
    <r>
      <rPr>
        <sz val="10"/>
        <color theme="1"/>
        <rFont val="Arial"/>
        <family val="2"/>
        <charset val="162"/>
      </rPr>
      <t xml:space="preserve"> KHGB'leri tarafından muhasebe, müşavirlik, teknik kontrollük ve projelendirme hizmetleri, veri girişleri, yürütülen hizmetlerin gerektirdiği araç kiralama, kırtasiye, büro malzemesi alımı ve iletişim giderleri gibi yönetim giderleri için kullanılan toplam ödenek miktarı yazılacaktır. Yönetim giderleri KHGB ödeneğinin yüzde üçünü aşamaz.</t>
    </r>
  </si>
  <si>
    <t>G=C-F</t>
  </si>
  <si>
    <t>2020 YILI ÖDENEK TAKİP CETVELİ</t>
  </si>
  <si>
    <t>KÖYDES 2020 YILI İÇME SUYU İZLEME TABLOSU</t>
  </si>
  <si>
    <t>Merkez</t>
  </si>
  <si>
    <t>B.Şebap</t>
  </si>
  <si>
    <t>Cizre</t>
  </si>
  <si>
    <t>Silopi</t>
  </si>
  <si>
    <t>İdil</t>
  </si>
  <si>
    <t>Güçlükonak</t>
  </si>
  <si>
    <t>Uludere</t>
  </si>
  <si>
    <t>Kaşıkçı Köy Yolu Sanat Yapıları istinat duvarı , Menfez ve  Köprü yapım işi.</t>
  </si>
  <si>
    <t>Şırnak</t>
  </si>
  <si>
    <t xml:space="preserve">Geçit Boyu </t>
  </si>
  <si>
    <t>Güneyçam</t>
  </si>
  <si>
    <t>Yoğurtçular</t>
  </si>
  <si>
    <t xml:space="preserve">Pirinçli - Boğazören - Koyunoba - Akçayol </t>
  </si>
  <si>
    <t>Aşağıçeşme-Tepeönü-Kocapınar</t>
  </si>
  <si>
    <t>Buğdaylı Köyü</t>
  </si>
  <si>
    <t>Güzelova-Alataş</t>
  </si>
  <si>
    <t xml:space="preserve">TCK-Uçarlı </t>
  </si>
  <si>
    <t>Sırtköy-Camili-Yuvalı</t>
  </si>
  <si>
    <t>Sırtköy-Hendek</t>
  </si>
  <si>
    <t xml:space="preserve">Kayı-Çukurlu </t>
  </si>
  <si>
    <t>TCK-Toklu-Bozburun</t>
  </si>
  <si>
    <t>Topraklı-Kentli</t>
  </si>
  <si>
    <t>Dumanlı-Işık</t>
  </si>
  <si>
    <t>Açma</t>
  </si>
  <si>
    <t xml:space="preserve">Dirsekli-Bereketli </t>
  </si>
  <si>
    <t>Dargeçit Yolu-Bereketli</t>
  </si>
  <si>
    <t xml:space="preserve">Tepecik-Çığır </t>
  </si>
  <si>
    <t>Çığır Köyü</t>
  </si>
  <si>
    <t>TCK-Özbek</t>
  </si>
  <si>
    <t xml:space="preserve">Kaşıkçı </t>
  </si>
  <si>
    <t>Alakamış - Babet</t>
  </si>
  <si>
    <t>Aksoy</t>
  </si>
  <si>
    <t>Üçok</t>
  </si>
  <si>
    <t>Ulak</t>
  </si>
  <si>
    <t>Tepeköy</t>
  </si>
  <si>
    <t>Oymak</t>
  </si>
  <si>
    <t>Kurtuluş</t>
  </si>
  <si>
    <t>Kayalı</t>
  </si>
  <si>
    <t>Haberli</t>
  </si>
  <si>
    <t>Akçakuşak</t>
  </si>
  <si>
    <t>Akdizgin</t>
  </si>
  <si>
    <t>Sağkol</t>
  </si>
  <si>
    <t>Yağmurkuyusu</t>
  </si>
  <si>
    <t>Çobankazanı</t>
  </si>
  <si>
    <t>Boyuncuk</t>
  </si>
  <si>
    <t>Akçakuşsak</t>
  </si>
  <si>
    <t>Çevrimli</t>
  </si>
  <si>
    <t>Ormaniçi</t>
  </si>
  <si>
    <t>Ortabağ</t>
  </si>
  <si>
    <t>Gülyazı</t>
  </si>
  <si>
    <t>Yemişli</t>
  </si>
  <si>
    <t>Dağdibi</t>
  </si>
  <si>
    <t>Andaç</t>
  </si>
  <si>
    <t>Damlaca</t>
  </si>
  <si>
    <t>Bağlıca - İnceler</t>
  </si>
  <si>
    <t>Bağlıca - Işıkveren</t>
  </si>
  <si>
    <t>Bağpınar Köyü İçme Suyu Yapım İşi</t>
  </si>
  <si>
    <t xml:space="preserve">Kayaboyun Köyü İçme Suyu </t>
  </si>
  <si>
    <t>Başağaç Köyü İçme Suyu Yapım İşi</t>
  </si>
  <si>
    <t>Güçlü Köyü Ek İçmesuyu Şebekesi Yapım İşi</t>
  </si>
  <si>
    <t>Taşhöyük Köyü İçmesuyu Şebekesi Bakım Ve Onarımı</t>
  </si>
  <si>
    <t>Kurtuluş Köyü İçmesuyu Şebekesi Bakım Ve  Onarımı</t>
  </si>
  <si>
    <t>Kayaköy Köyü Sondaj Delme İşi Yapım İşi</t>
  </si>
  <si>
    <t>Çavuş Köyü Sondaj Delme Yapım işi</t>
  </si>
  <si>
    <t>Ulaş Köyü Sondaj Delme Yapım İşi</t>
  </si>
  <si>
    <t>Aksoy Köyü (Kemal Tepe) Ayaklı Su Deposu Yapım İşi.</t>
  </si>
  <si>
    <t>Pınarbaşı Köyü İçme Suyu Yapım İşi.</t>
  </si>
  <si>
    <t>Yalaz Köyü İçme Suyu Sondaj Kuyusu Yapım işi</t>
  </si>
  <si>
    <t>Koçtepe Köyüne Bağlı Koçyurdu Mezrası İçme Suyu Yapım işi</t>
  </si>
  <si>
    <t>Çobankazanı Köyüne Bağlı Soğucak Mezrası İçme Suyu Yapım İŞİ</t>
  </si>
  <si>
    <t>Ortabağ köyü içme suyu deposu bağlantı yapım işi</t>
  </si>
  <si>
    <t>Ortasu köyü ek içme suyu deposu yapım işi</t>
  </si>
  <si>
    <t>Andaç Köyü ek depo yapım işi</t>
  </si>
  <si>
    <t>Bağpınar</t>
  </si>
  <si>
    <t>Kayaboyun</t>
  </si>
  <si>
    <t>Başağaç</t>
  </si>
  <si>
    <t>Bakım Onarım</t>
  </si>
  <si>
    <t>Güçlü</t>
  </si>
  <si>
    <t>Taşhöyük</t>
  </si>
  <si>
    <t>Krtuluş</t>
  </si>
  <si>
    <t>Kayaköy</t>
  </si>
  <si>
    <t>Ulaş</t>
  </si>
  <si>
    <t>Çavuş</t>
  </si>
  <si>
    <t>Çukurbahçe</t>
  </si>
  <si>
    <t>Alakamış</t>
  </si>
  <si>
    <t>Pıanrbaşı</t>
  </si>
  <si>
    <t>Uçarlı</t>
  </si>
  <si>
    <t>Yalaz</t>
  </si>
  <si>
    <t>Koçtepe</t>
  </si>
  <si>
    <t>Ortasu</t>
  </si>
  <si>
    <t>Ortaköy</t>
  </si>
  <si>
    <t>Kırkkuyu Köyü Sucular Mezrası Sulama Kanalı  Yapım işi</t>
  </si>
  <si>
    <t>Akçay Köyü  Sulama Kanalı Yapım işi</t>
  </si>
  <si>
    <t>Birlik Köyü Eğrikonak Mezrası Sulama kanalı Yapım işi</t>
  </si>
  <si>
    <t>Bağlıca köyü ve Kalemli mezrası sulama kanalı işi</t>
  </si>
  <si>
    <t>Ballı-Bağlı köyleri sulama kanalı yapım işi</t>
  </si>
  <si>
    <t>Taşdelen-Ortabağ köyleri sulama kanalı yapım işi</t>
  </si>
  <si>
    <t>Ortasu-Gülyazı köyleri sulama kanalı yapım işi</t>
  </si>
  <si>
    <t>Ortaköy -Yemişli  köyleri sulama kanalı yapım işi</t>
  </si>
  <si>
    <t>Kayaboyun Köyü Kanalizasyon Onarımı</t>
  </si>
  <si>
    <t xml:space="preserve">Araköy </t>
  </si>
  <si>
    <t>Özgen</t>
  </si>
  <si>
    <t>Çardaklı</t>
  </si>
  <si>
    <t>Özgen Köyü Kanalizasyon şebekesi Yapım işi</t>
  </si>
  <si>
    <t>Ortaköy Kanalizasyon şebekesi Yapım işi</t>
  </si>
  <si>
    <t>Çardaklı Köyü kanalizasyon şebekesi Yapım işi</t>
  </si>
  <si>
    <t>Alakamış Köyü Sondaj Kuyusu Delme Yapım İşi</t>
  </si>
  <si>
    <t>Uçarlı Köyü İçme Suyu Şebekesinin Bakım-Onarım İşi.</t>
  </si>
  <si>
    <t>Ulak Köyü İçme Suyu Tesis Şebekesinin Bakım - Onarım İşi.</t>
  </si>
  <si>
    <t>Zekeriya NİGİZ</t>
  </si>
  <si>
    <t>Tekniker</t>
  </si>
  <si>
    <t>zekeriya.nigiz@icisleri.com.tr</t>
  </si>
  <si>
    <t>Araköy Köyü Kanalizasyon Onarım Yapım İşi</t>
  </si>
  <si>
    <t>Muhtelif  Köylerin Su Depolarınının etrafının Çit ile çevrilmesi ile Depo Bakım ve Onarm İşi. (Alakamış,Alakamış-babet,Üçok,)</t>
  </si>
  <si>
    <t>Damlaca Köyü Bakım ve Onarım işi</t>
  </si>
  <si>
    <t>S.N</t>
  </si>
  <si>
    <t>Güneyçam Köyü Parke Taşı ve Taş Duvar Yapım  İşi (180 m2 - 120 Dvr)</t>
  </si>
  <si>
    <t>Pirinçli Boğazören Koyunoba Akçayol  Grup Yolu Bsk Yapımı (8 Km )</t>
  </si>
  <si>
    <t>Aşağıçeşme-Tepeönü-Kocapınar Grup Yolu Bsk Yapımı (5 Km)</t>
  </si>
  <si>
    <t>Buğdaylı Köyü Parke Taşı Yapım  İşi  (8000 m2)</t>
  </si>
  <si>
    <t>Güzelova-Alataş Köyleri Stabilize Yapım işi (4,5 Km)</t>
  </si>
  <si>
    <t>Topraklı-Kentli Köyleri  Stabilize Yapım işi (3,5 Km)</t>
  </si>
  <si>
    <t>Dumanlı-Işık Köyleri  Stabilize Yapım işi (4,5 Km)</t>
  </si>
  <si>
    <t>Dirsekli-Bereketli Köy Yolu  Stabilize Yapım işi ( 5 Km )</t>
  </si>
  <si>
    <t>Dargeçit Yolu-Bereketli -Köy Yolu  Stabilize Yapım işi ( 1 Km )</t>
  </si>
  <si>
    <t>Sırtköy-Hendek Köyü  Stabilize Yapım işi ( 5 Km )</t>
  </si>
  <si>
    <t>TCK-Uçarlı Köyü Stabilize Yapım işi (2,3 Km )</t>
  </si>
  <si>
    <t>TCK-Toklu-Bozburun Köyleri Stabilize Yapım işi ( 4,5 Km )</t>
  </si>
  <si>
    <t>TCK-Özbek Köyü (Gırbaraz)Mezrası Yolu  Stabilize Yapım işi ( 1 Km )</t>
  </si>
  <si>
    <t>Sırtköy-Camili-Yuvalı Köyleri   Stabilize Yapım işi ( 4 Km )</t>
  </si>
  <si>
    <t>Açma Köy Yolu  Stabilize Yapım işi ( 3 Km )</t>
  </si>
  <si>
    <t>Tepecik-Çığır Köyü Arası  Stabilize Yapım işi ( 1 Km )</t>
  </si>
  <si>
    <t>Çığır Köyü (Yeni Köy Mezrası)  Stabilize Yapım işi ( 1,8 Km)</t>
  </si>
  <si>
    <t>Alakamış Köyü İle Babet Mezrası Köy İçi Kilitli Parke Taşı Yapım İşi. (3,350 m2 )</t>
  </si>
  <si>
    <t>Aksoy Köy İçi Kilitli Parke Taşı Yapım İşi. (1,700 m2)</t>
  </si>
  <si>
    <t>Tepeköy Köyü Köy içi Kilitli Parke Taşı Yapım İşi  ( 1,700 m2)</t>
  </si>
  <si>
    <t>Kurtuluş Köyü Köy içi Kilitli Parke Taşı Yapım İşi (850 m2)</t>
  </si>
  <si>
    <t>Oymak  Köyü Köy içi Kilitli Parke Taşı Yapım İşi (2000 m2)</t>
  </si>
  <si>
    <t>Uçok Köyü Köy içi Kilitli Parke Taşı Yapım İşi (4.200 m2)</t>
  </si>
  <si>
    <t>Ulak Köyü Köy içi Kilitli Parke Taşı Yapım İşi ( 850 m2)</t>
  </si>
  <si>
    <t>Kayalı Köyü Köy içi Kilitli Parke Taşı Yapım İşi (850 m2)</t>
  </si>
  <si>
    <t>Haberli Köyü Köy içi Kilitli Parke Taşı Yapım İşi (850 m2)</t>
  </si>
  <si>
    <t>Akçakuşak Köyü Beton Yol Yapım İşi ( 0,3 km)</t>
  </si>
  <si>
    <t>Akdizgin Köyü Beton Yol Yapım İşi ( 0,3 km)</t>
  </si>
  <si>
    <t>Sağkol Köyü Beton Yol Yapım İşi (0,16 Km)</t>
  </si>
  <si>
    <t>Yağmurkuyusu Köyü Beton Yol Yapım İşi (0,2 Km)</t>
  </si>
  <si>
    <t>Çobankazanı Köyü Soğucak Mezrası Parke Taşı Yol Yapım İşi (1000 m2)</t>
  </si>
  <si>
    <t>Boyuncuk Köyü Parke Taşı Yol Yapım İşi (1000 m2)</t>
  </si>
  <si>
    <t>Akçakuşak Köyü Parke Taşı Yol Yapım İşi (800 m2)</t>
  </si>
  <si>
    <t>Çevrimli Köyü Parke Taşı Yol Yapım İşi (870 m2)</t>
  </si>
  <si>
    <t>Ormaniçi Köyü Parke Taşı Yol Yapım İşi (1000 m2)</t>
  </si>
  <si>
    <t>Bağlıca-İnceler Köyleri Mezarlık Yolu Beton Kaplama Yapım İşi 
(0,71 Km)</t>
  </si>
  <si>
    <t>Ortabağ Köyü Köy İçi Yolu Beton Yapım İşi (0,8 Km - 45 m3 Duvar)</t>
  </si>
  <si>
    <t>Bağlı Ve Işıkveren Köyleri Taş Duvar Yapım İşi (130 m3)</t>
  </si>
  <si>
    <t>Gülyazı Köyü Cihangir Ve Seruru Mah.  Yolu Parke Taşı Yapım İşi (600 m2 - 45 m3 Duvar)</t>
  </si>
  <si>
    <t>Yemişli Köyü Giriş Mah.Ve Berfosilo Mah.Kilit Taş Yapım işi 
(500 m2 )</t>
  </si>
  <si>
    <t>Dağdibi Köyü Köy İçi Yolu  Parke Taşı Yapım İşi ( 710 m2 )</t>
  </si>
  <si>
    <t>Andaç Köyü Aslanlı Mah.  Parke Taşı Yapım İşi (650 m2)</t>
  </si>
  <si>
    <t xml:space="preserve">                                                    Depo Bakım ve Onarımı
Birlik, Bostancı, Buğdaylı, Çardaklı,Kapılı,Kavaközü,Ortaköy ,Ovaköy, Özgen, Esenli, Mahmutlu,
Güven, Çiçekli, Yamaç, Sisli, Ilıcalar, Yeşilyurt, Bestabalaga, Ziristan, Gavita, Şemalbeg mezraları. </t>
  </si>
  <si>
    <r>
      <t xml:space="preserve">          Muhtelif Köy  Su Deposu Bakım Ve Onarımı</t>
    </r>
    <r>
      <rPr>
        <b/>
        <sz val="9"/>
        <color theme="1"/>
        <rFont val="Times New Roman"/>
        <family val="1"/>
        <charset val="162"/>
      </rPr>
      <t xml:space="preserve"> 
(Çavuş,Katran,Kaya Rejmi Mez., Kaya,Düzova,Kurucu,Siyahtepe,Kurucu Örencik,Tepeönü)</t>
    </r>
  </si>
  <si>
    <t>Kızılsu Köyü ve Başağaç Köyü Köy içi Parke Taşı Yapım işi</t>
  </si>
  <si>
    <t>Geçit Boyu Köyü Parke Yapım işi (5.340 M2)</t>
  </si>
  <si>
    <t>Yoğurtçular Köyü Menfez Köprü Yapım işi ( 2 Adet)</t>
  </si>
  <si>
    <t xml:space="preserve">Çardaklı Köyü Yamaç Mezrası  Kanalizasyon Şebekesi ve Fosseptik Çukuru Yapım İşi </t>
  </si>
  <si>
    <t xml:space="preserve">Çardaklı - Yamaç Mezrası  </t>
  </si>
  <si>
    <t>Alakamış Köyü Sınır Karakolu Yol Satndartların Geliştirlmesi Stabilize Yapım işi</t>
  </si>
  <si>
    <t xml:space="preserve">Alakamış </t>
  </si>
  <si>
    <t>Aksoy Köyü ( Ehle Şeda ) Yol Satndartların Geliştirlmesi Stabilize Yapım işi</t>
  </si>
  <si>
    <t xml:space="preserve">Aksoy Köyü </t>
  </si>
  <si>
    <t>Aksoy Köyü (Kemal Tepe) İçme Suyu İletim Hattı Yapım işi</t>
  </si>
  <si>
    <t>Aksoy Köyü</t>
  </si>
  <si>
    <t>2020 Yılı Köydes Ulaşım</t>
  </si>
  <si>
    <t>Atbaşı Köyü 3 Adet MenfezYapımı</t>
  </si>
  <si>
    <t>Taşdelen Köyü içme Suyu isale Hattı yapım Yapım işi</t>
  </si>
  <si>
    <t>Yeniaslanbaşar Köyü Köy içi Parke Taşı Döşeme Yapım İşi (1.760 m2)</t>
  </si>
  <si>
    <t>Atbaşı</t>
  </si>
  <si>
    <t>Yeniaslanbaşar</t>
  </si>
  <si>
    <t>Kızılsu -  Başağaç</t>
  </si>
  <si>
    <t>Bağlarbahçe Köyü Çukurbahçe Mezrası Sondaj Delme  Yapım İşi</t>
  </si>
  <si>
    <t>Koç tepe</t>
  </si>
  <si>
    <t xml:space="preserve"> Koçtepe Köyüne Bağlı Koçyurdu Mezrası Parke Taşı Yol Yapım İşi (0,4 M2)</t>
  </si>
  <si>
    <t>Ulaş Köyü İçme Suyu Pompa ve Terfi Tesisi Odası  Yapım projesine</t>
  </si>
  <si>
    <t xml:space="preserve"> Korucu Köyü Açık Yağmur Kanalı Yapım projesine </t>
  </si>
  <si>
    <t xml:space="preserve">Düzova Köyü </t>
  </si>
  <si>
    <t>Ulaş Köyü</t>
  </si>
  <si>
    <t xml:space="preserve"> Korucu Köyü</t>
  </si>
  <si>
    <t>Düzova Köyü Yol Kaplama (Stabilize) Yapım İşi</t>
  </si>
  <si>
    <t xml:space="preserve">Kayı-Çukurlu Köyü (Gündık Sımo Ağaçlı Mezraları)  Stabilize Yapım işi </t>
  </si>
  <si>
    <t>KÖYDES 2020 YILI KAPSAMINDA PLANLANAN İŞLERİN DURUMU 
(NİSAN AYI 2021 TARİHİ İTİBARIYLA)</t>
  </si>
  <si>
    <t>Bitti</t>
  </si>
  <si>
    <r>
      <t xml:space="preserve">NİTELİĞİ 
</t>
    </r>
    <r>
      <rPr>
        <b/>
        <sz val="9"/>
        <color rgb="FFFF0000"/>
        <rFont val="Arial Tur"/>
        <charset val="162"/>
      </rPr>
      <t>("YENİ TESİS", "TESİS GELİŞTİRME" veya "BAKIM ONARIM)</t>
    </r>
  </si>
  <si>
    <r>
      <t xml:space="preserve">KONUSU
</t>
    </r>
    <r>
      <rPr>
        <b/>
        <sz val="9"/>
        <color rgb="FFFF0000"/>
        <rFont val="Arial Tur"/>
        <charset val="162"/>
      </rPr>
      <t>( "Bireysel", "Sızdırmalı", "Sızdırmasız"  Foseptik</t>
    </r>
  </si>
  <si>
    <r>
      <t xml:space="preserve">NİTELİĞİ 
</t>
    </r>
    <r>
      <rPr>
        <b/>
        <sz val="9"/>
        <color rgb="FFFF0000"/>
        <rFont val="Times New Roman"/>
        <family val="1"/>
        <charset val="162"/>
      </rPr>
      <t>(YENİ YOL", "YOL STANDARDININ GELİŞTİRİLMESİ" veya "BAKIM ve ONARIM)</t>
    </r>
  </si>
  <si>
    <r>
      <t>m</t>
    </r>
    <r>
      <rPr>
        <b/>
        <vertAlign val="superscript"/>
        <sz val="12"/>
        <color rgb="FFFF0000"/>
        <rFont val="Times New Roman"/>
        <family val="1"/>
        <charset val="162"/>
      </rPr>
      <t>2</t>
    </r>
  </si>
  <si>
    <t>PROJE ADI</t>
  </si>
  <si>
    <t>Devam Ediyor</t>
  </si>
  <si>
    <r>
      <t xml:space="preserve">Muhtelif Köylerde Su Depolarının bakım ve Onarım işi     </t>
    </r>
    <r>
      <rPr>
        <b/>
        <sz val="9"/>
        <color theme="1"/>
        <rFont val="Times New Roman"/>
        <family val="1"/>
        <charset val="162"/>
      </rPr>
      <t>(Akçakuşak, Akdizgin, Boyuncuk, Çobankazanı, Sağkol,Koçtepe, Damlarca,Düğünyurdu, Damlabaşı, Ormaniçi, Yatağan, Yağmurkuyusu)</t>
    </r>
  </si>
  <si>
    <t>KÖYDES 2020 YILI SULAMA İZLEME TABLOSU</t>
  </si>
  <si>
    <t>KÖYDES 2020 YILIATIK SU İZLEME TABLOSU</t>
  </si>
  <si>
    <t>KONUSU
( "SULU", "SUYU YETERSİZ" veya "SUSUZ")</t>
  </si>
</sst>
</file>

<file path=xl/styles.xml><?xml version="1.0" encoding="utf-8"?>
<styleSheet xmlns="http://schemas.openxmlformats.org/spreadsheetml/2006/main">
  <numFmts count="13">
    <numFmt numFmtId="43" formatCode="_-* #,##0.00\ _T_L_-;\-* #,##0.00\ _T_L_-;_-* &quot;-&quot;??\ _T_L_-;_-@_-"/>
    <numFmt numFmtId="164" formatCode="_-* #,##0.00_-;\-* #,##0.00_-;_-* &quot;-&quot;??_-;_-@_-"/>
    <numFmt numFmtId="165" formatCode="_-* #,##0_T_L_-;\-* #,##0_T_L_-;_-* &quot;-&quot;_T_L_-;_-@_-"/>
    <numFmt numFmtId="166" formatCode="#,##0.00\ _T_L"/>
    <numFmt numFmtId="167" formatCode="#.##000"/>
    <numFmt numFmtId="168" formatCode="\$#,#00"/>
    <numFmt numFmtId="169" formatCode="\M\os\t\h\ m\,\ yyyy"/>
    <numFmt numFmtId="170" formatCode="#,#00"/>
    <numFmt numFmtId="171" formatCode="#,"/>
    <numFmt numFmtId="172" formatCode="%#,#00"/>
    <numFmt numFmtId="173" formatCode="#,##0.0"/>
    <numFmt numFmtId="174" formatCode="#,##0.00;[Red]#,##0.00"/>
    <numFmt numFmtId="175" formatCode="#,##0.000"/>
  </numFmts>
  <fonts count="117">
    <font>
      <sz val="11"/>
      <color theme="1"/>
      <name val="Calibri"/>
      <family val="2"/>
      <charset val="162"/>
      <scheme val="minor"/>
    </font>
    <font>
      <sz val="11"/>
      <color theme="1"/>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sz val="10"/>
      <name val="Arial Tur"/>
      <charset val="162"/>
    </font>
    <font>
      <sz val="10"/>
      <name val="Arial"/>
      <family val="2"/>
      <charset val="162"/>
    </font>
    <font>
      <b/>
      <sz val="14"/>
      <name val="Arial"/>
      <family val="2"/>
      <charset val="162"/>
    </font>
    <font>
      <b/>
      <sz val="11"/>
      <name val="Arial"/>
      <family val="2"/>
      <charset val="162"/>
    </font>
    <font>
      <b/>
      <sz val="11"/>
      <name val="Arial Tur"/>
      <family val="2"/>
      <charset val="162"/>
    </font>
    <font>
      <b/>
      <sz val="10"/>
      <name val="Arial"/>
      <family val="2"/>
      <charset val="162"/>
    </font>
    <font>
      <b/>
      <sz val="10"/>
      <name val="Arial Tur"/>
      <family val="2"/>
      <charset val="162"/>
    </font>
    <font>
      <b/>
      <sz val="12"/>
      <name val="Arial Tur"/>
      <family val="2"/>
      <charset val="162"/>
    </font>
    <font>
      <b/>
      <sz val="12"/>
      <name val="Arial"/>
      <family val="2"/>
      <charset val="162"/>
    </font>
    <font>
      <b/>
      <sz val="14"/>
      <name val="Arial TUR"/>
      <family val="2"/>
      <charset val="162"/>
    </font>
    <font>
      <b/>
      <sz val="11"/>
      <name val="Times New Roman"/>
      <family val="1"/>
      <charset val="162"/>
    </font>
    <font>
      <b/>
      <sz val="9"/>
      <name val="Times New Roman"/>
      <family val="1"/>
      <charset val="162"/>
    </font>
    <font>
      <b/>
      <sz val="8"/>
      <name val="Times New Roman"/>
      <family val="1"/>
      <charset val="162"/>
    </font>
    <font>
      <sz val="10"/>
      <name val="Times New Roman"/>
      <family val="1"/>
      <charset val="162"/>
    </font>
    <font>
      <sz val="11"/>
      <color indexed="8"/>
      <name val="Calibri"/>
      <family val="2"/>
      <charset val="162"/>
    </font>
    <font>
      <b/>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sz val="11"/>
      <color indexed="10"/>
      <name val="Calibri"/>
      <family val="2"/>
      <charset val="162"/>
    </font>
    <font>
      <sz val="1"/>
      <color indexed="8"/>
      <name val="Courier"/>
      <family val="1"/>
      <charset val="162"/>
    </font>
    <font>
      <b/>
      <sz val="1"/>
      <color indexed="8"/>
      <name val="Courier"/>
      <family val="1"/>
      <charset val="162"/>
    </font>
    <font>
      <u/>
      <sz val="7.5"/>
      <color indexed="12"/>
      <name val="Arial"/>
      <family val="2"/>
      <charset val="162"/>
    </font>
    <font>
      <b/>
      <sz val="14"/>
      <name val="Times New Roman"/>
      <family val="1"/>
      <charset val="162"/>
    </font>
    <font>
      <b/>
      <sz val="10"/>
      <name val="Times New Roman"/>
      <family val="1"/>
      <charset val="162"/>
    </font>
    <font>
      <b/>
      <sz val="18"/>
      <color theme="3"/>
      <name val="Cambria"/>
      <family val="2"/>
      <charset val="162"/>
    </font>
    <font>
      <u/>
      <sz val="11"/>
      <color theme="10"/>
      <name val="Calibri"/>
      <family val="2"/>
      <charset val="162"/>
      <scheme val="minor"/>
    </font>
    <font>
      <sz val="11"/>
      <color theme="1"/>
      <name val="Calibri"/>
      <family val="2"/>
      <scheme val="minor"/>
    </font>
    <font>
      <sz val="10"/>
      <color indexed="9"/>
      <name val="Arial"/>
      <family val="2"/>
      <charset val="162"/>
    </font>
    <font>
      <b/>
      <sz val="11"/>
      <name val="Arial Tur"/>
      <charset val="162"/>
    </font>
    <font>
      <b/>
      <sz val="9"/>
      <name val="Arial Tur"/>
      <charset val="162"/>
    </font>
    <font>
      <sz val="9"/>
      <name val="Arial"/>
      <family val="2"/>
      <charset val="162"/>
    </font>
    <font>
      <sz val="10"/>
      <color theme="1"/>
      <name val="Times New Roman"/>
      <family val="1"/>
      <charset val="162"/>
    </font>
    <font>
      <sz val="11"/>
      <name val="Times New Roman"/>
      <family val="1"/>
      <charset val="162"/>
    </font>
    <font>
      <sz val="10"/>
      <color indexed="8"/>
      <name val="Times New Roman"/>
      <family val="1"/>
      <charset val="162"/>
    </font>
    <font>
      <sz val="10"/>
      <color indexed="9"/>
      <name val="Times New Roman"/>
      <family val="1"/>
      <charset val="162"/>
    </font>
    <font>
      <b/>
      <sz val="12"/>
      <name val="Times New Roman"/>
      <family val="1"/>
      <charset val="162"/>
    </font>
    <font>
      <sz val="10"/>
      <color theme="0"/>
      <name val="Times New Roman"/>
      <family val="1"/>
      <charset val="162"/>
    </font>
    <font>
      <b/>
      <sz val="9"/>
      <color indexed="8"/>
      <name val="Times New Roman"/>
      <family val="1"/>
      <charset val="162"/>
    </font>
    <font>
      <b/>
      <sz val="8"/>
      <color indexed="8"/>
      <name val="Times New Roman"/>
      <family val="1"/>
      <charset val="162"/>
    </font>
    <font>
      <b/>
      <sz val="11"/>
      <color indexed="8"/>
      <name val="Times New Roman"/>
      <family val="1"/>
      <charset val="162"/>
    </font>
    <font>
      <b/>
      <sz val="10"/>
      <name val="Arial Tur"/>
      <charset val="162"/>
    </font>
    <font>
      <b/>
      <sz val="13"/>
      <name val="Arial Tur"/>
      <family val="2"/>
      <charset val="162"/>
    </font>
    <font>
      <b/>
      <sz val="13"/>
      <name val="Arial"/>
      <family val="2"/>
      <charset val="162"/>
    </font>
    <font>
      <sz val="12"/>
      <name val="Arial"/>
      <family val="2"/>
      <charset val="162"/>
    </font>
    <font>
      <b/>
      <sz val="12"/>
      <color indexed="63"/>
      <name val="Arial TUR"/>
      <charset val="162"/>
    </font>
    <font>
      <b/>
      <sz val="10"/>
      <color indexed="63"/>
      <name val="Arial TUR"/>
      <charset val="162"/>
    </font>
    <font>
      <b/>
      <sz val="14"/>
      <name val="Arial TUR"/>
      <charset val="162"/>
    </font>
    <font>
      <sz val="10"/>
      <color rgb="FFFF0000"/>
      <name val="Arial"/>
      <family val="2"/>
      <charset val="162"/>
    </font>
    <font>
      <b/>
      <sz val="10"/>
      <color theme="1"/>
      <name val="Arial"/>
      <family val="2"/>
      <charset val="162"/>
    </font>
    <font>
      <sz val="10"/>
      <color theme="1"/>
      <name val="Arial"/>
      <family val="2"/>
      <charset val="162"/>
    </font>
    <font>
      <sz val="12"/>
      <name val="Times New Roman"/>
      <family val="1"/>
      <charset val="162"/>
    </font>
    <font>
      <b/>
      <sz val="9"/>
      <color rgb="FFFF0000"/>
      <name val="Times New Roman"/>
      <family val="1"/>
      <charset val="162"/>
    </font>
    <font>
      <u/>
      <sz val="11"/>
      <color theme="10"/>
      <name val="Calibri"/>
      <family val="2"/>
      <charset val="162"/>
    </font>
    <font>
      <b/>
      <sz val="11"/>
      <color rgb="FFFF0000"/>
      <name val="Times New Roman"/>
      <family val="1"/>
      <charset val="162"/>
    </font>
    <font>
      <b/>
      <sz val="11"/>
      <color theme="1"/>
      <name val="Times New Roman"/>
      <family val="1"/>
      <charset val="162"/>
    </font>
    <font>
      <b/>
      <sz val="16"/>
      <color theme="1"/>
      <name val="Times New Roman"/>
      <family val="1"/>
      <charset val="162"/>
    </font>
    <font>
      <b/>
      <sz val="16"/>
      <color rgb="FFFF0000"/>
      <name val="Times New Roman"/>
      <family val="1"/>
      <charset val="162"/>
    </font>
    <font>
      <b/>
      <sz val="10"/>
      <color theme="1"/>
      <name val="Times New Roman"/>
      <family val="1"/>
      <charset val="162"/>
    </font>
    <font>
      <b/>
      <sz val="9"/>
      <color theme="1"/>
      <name val="Times New Roman"/>
      <family val="1"/>
      <charset val="162"/>
    </font>
    <font>
      <b/>
      <sz val="10"/>
      <color rgb="FFFF0000"/>
      <name val="Times New Roman"/>
      <family val="1"/>
      <charset val="162"/>
    </font>
    <font>
      <b/>
      <sz val="12"/>
      <color indexed="8"/>
      <name val="Times New Roman"/>
      <family val="1"/>
      <charset val="162"/>
    </font>
    <font>
      <b/>
      <sz val="12"/>
      <color theme="1"/>
      <name val="Times New Roman"/>
      <family val="1"/>
      <charset val="162"/>
    </font>
    <font>
      <b/>
      <sz val="10"/>
      <color indexed="8"/>
      <name val="Times New Roman"/>
      <family val="1"/>
      <charset val="162"/>
    </font>
    <font>
      <b/>
      <sz val="14"/>
      <color rgb="FFFF0000"/>
      <name val="Arial"/>
      <family val="2"/>
      <charset val="162"/>
    </font>
    <font>
      <b/>
      <sz val="10"/>
      <color rgb="FF000000"/>
      <name val="Times New Roman"/>
      <family val="1"/>
      <charset val="162"/>
    </font>
    <font>
      <sz val="8"/>
      <name val="Times New Roman"/>
      <family val="1"/>
      <charset val="162"/>
    </font>
    <font>
      <b/>
      <sz val="10"/>
      <color indexed="9"/>
      <name val="Times New Roman"/>
      <family val="1"/>
      <charset val="162"/>
    </font>
    <font>
      <b/>
      <sz val="14"/>
      <color theme="1"/>
      <name val="Times New Roman"/>
      <family val="1"/>
      <charset val="162"/>
    </font>
    <font>
      <b/>
      <sz val="10"/>
      <color theme="0"/>
      <name val="Times New Roman"/>
      <family val="1"/>
      <charset val="162"/>
    </font>
    <font>
      <b/>
      <sz val="14"/>
      <color rgb="FF000000"/>
      <name val="Times New Roman"/>
      <family val="1"/>
      <charset val="162"/>
    </font>
    <font>
      <b/>
      <sz val="11"/>
      <color indexed="9"/>
      <name val="Times New Roman"/>
      <family val="1"/>
      <charset val="162"/>
    </font>
    <font>
      <b/>
      <sz val="11"/>
      <color theme="0"/>
      <name val="Times New Roman"/>
      <family val="1"/>
      <charset val="162"/>
    </font>
    <font>
      <b/>
      <sz val="8"/>
      <color rgb="FFFF0000"/>
      <name val="Times New Roman"/>
      <family val="1"/>
      <charset val="162"/>
    </font>
    <font>
      <sz val="16"/>
      <name val="Times New Roman"/>
      <family val="1"/>
      <charset val="162"/>
    </font>
    <font>
      <sz val="16"/>
      <color theme="1"/>
      <name val="Times New Roman"/>
      <family val="1"/>
      <charset val="162"/>
    </font>
    <font>
      <b/>
      <sz val="12"/>
      <color rgb="FFFF0000"/>
      <name val="Arial Tur"/>
      <charset val="162"/>
    </font>
    <font>
      <b/>
      <sz val="11"/>
      <color rgb="FFFF0000"/>
      <name val="Arial Tur"/>
      <charset val="162"/>
    </font>
    <font>
      <b/>
      <sz val="9"/>
      <color rgb="FFFF0000"/>
      <name val="Arial Tur"/>
      <charset val="162"/>
    </font>
    <font>
      <sz val="20"/>
      <color rgb="FFFF0000"/>
      <name val="Arial"/>
      <family val="2"/>
      <charset val="162"/>
    </font>
    <font>
      <sz val="9"/>
      <name val="Times New Roman"/>
      <family val="1"/>
      <charset val="162"/>
    </font>
    <font>
      <sz val="11"/>
      <color theme="1"/>
      <name val="Times New Roman"/>
      <family val="1"/>
      <charset val="162"/>
    </font>
    <font>
      <sz val="11"/>
      <color rgb="FFFF0000"/>
      <name val="Times New Roman"/>
      <family val="1"/>
      <charset val="162"/>
    </font>
    <font>
      <sz val="12"/>
      <color theme="1"/>
      <name val="Times New Roman"/>
      <family val="1"/>
      <charset val="162"/>
    </font>
    <font>
      <sz val="14"/>
      <color rgb="FFFF0000"/>
      <name val="Times New Roman"/>
      <family val="1"/>
      <charset val="162"/>
    </font>
    <font>
      <b/>
      <sz val="12"/>
      <color rgb="FFFF0000"/>
      <name val="Times New Roman"/>
      <family val="1"/>
      <charset val="162"/>
    </font>
    <font>
      <b/>
      <sz val="26"/>
      <color rgb="FFFF0000"/>
      <name val="Times New Roman"/>
      <family val="1"/>
      <charset val="162"/>
    </font>
    <font>
      <b/>
      <vertAlign val="superscript"/>
      <sz val="12"/>
      <color rgb="FFFF0000"/>
      <name val="Times New Roman"/>
      <family val="1"/>
      <charset val="162"/>
    </font>
    <font>
      <b/>
      <sz val="12"/>
      <color rgb="FFFF0000"/>
      <name val="Arial"/>
      <family val="2"/>
      <charset val="16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7"/>
      </patternFill>
    </fill>
    <fill>
      <patternFill patternType="solid">
        <fgColor theme="7" tint="0.59999389629810485"/>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4"/>
        <bgColor indexed="64"/>
      </patternFill>
    </fill>
    <fill>
      <patternFill patternType="solid">
        <fgColor indexed="47"/>
        <bgColor indexed="64"/>
      </patternFill>
    </fill>
    <fill>
      <patternFill patternType="solid">
        <fgColor indexed="13"/>
        <bgColor indexed="64"/>
      </patternFill>
    </fill>
    <fill>
      <patternFill patternType="solid">
        <fgColor indexed="51"/>
        <bgColor indexed="64"/>
      </patternFill>
    </fill>
    <fill>
      <patternFill patternType="solid">
        <fgColor indexed="29"/>
        <bgColor indexed="64"/>
      </patternFill>
    </fill>
    <fill>
      <patternFill patternType="solid">
        <fgColor indexed="11"/>
        <bgColor indexed="64"/>
      </patternFill>
    </fill>
    <fill>
      <patternFill patternType="solid">
        <fgColor indexed="46"/>
        <bgColor indexed="64"/>
      </patternFill>
    </fill>
    <fill>
      <patternFill patternType="solid">
        <fgColor indexed="45"/>
        <bgColor indexed="64"/>
      </patternFill>
    </fill>
    <fill>
      <patternFill patternType="solid">
        <fgColor indexed="55"/>
        <bgColor indexed="64"/>
      </patternFill>
    </fill>
    <fill>
      <patternFill patternType="solid">
        <fgColor theme="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rgb="FFC00000"/>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ck">
        <color indexed="10"/>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s>
  <cellStyleXfs count="318">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 fillId="17" borderId="0" applyNumberFormat="0" applyBorder="0" applyAlignment="0" applyProtection="0"/>
    <xf numFmtId="0" fontId="1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0" borderId="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6" fillId="3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16"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6" fillId="38"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33" fillId="35"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53"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45" fillId="26" borderId="0" applyNumberFormat="0" applyBorder="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64" fontId="18" fillId="0" borderId="0" applyFont="0" applyFill="0" applyBorder="0" applyAlignment="0" applyProtection="0"/>
    <xf numFmtId="0" fontId="42" fillId="43" borderId="14" applyNumberFormat="0" applyAlignment="0" applyProtection="0"/>
    <xf numFmtId="0" fontId="43" fillId="44" borderId="15" applyNumberFormat="0" applyAlignment="0" applyProtection="0"/>
    <xf numFmtId="167" fontId="48" fillId="0" borderId="0">
      <protection locked="0"/>
    </xf>
    <xf numFmtId="168" fontId="48" fillId="0" borderId="0">
      <protection locked="0"/>
    </xf>
    <xf numFmtId="0" fontId="40" fillId="43" borderId="16" applyNumberFormat="0" applyAlignment="0" applyProtection="0"/>
    <xf numFmtId="0" fontId="40" fillId="43" borderId="16" applyNumberFormat="0" applyAlignment="0" applyProtection="0"/>
    <xf numFmtId="0" fontId="40" fillId="43" borderId="16" applyNumberFormat="0" applyAlignment="0" applyProtection="0"/>
    <xf numFmtId="169" fontId="48" fillId="0" borderId="0">
      <protection locked="0"/>
    </xf>
    <xf numFmtId="0" fontId="34" fillId="0" borderId="0" applyNumberFormat="0" applyFill="0" applyBorder="0" applyAlignment="0" applyProtection="0"/>
    <xf numFmtId="170" fontId="48" fillId="0" borderId="0">
      <protection locked="0"/>
    </xf>
    <xf numFmtId="0" fontId="41" fillId="30" borderId="14" applyNumberFormat="0" applyAlignment="0" applyProtection="0"/>
    <xf numFmtId="0" fontId="41" fillId="30" borderId="14" applyNumberFormat="0" applyAlignment="0" applyProtection="0"/>
    <xf numFmtId="0" fontId="41" fillId="30" borderId="14" applyNumberFormat="0" applyAlignment="0" applyProtection="0"/>
    <xf numFmtId="0" fontId="44" fillId="27" borderId="0" applyNumberFormat="0" applyBorder="0" applyAlignment="0" applyProtection="0"/>
    <xf numFmtId="171" fontId="49" fillId="0" borderId="0">
      <protection locked="0"/>
    </xf>
    <xf numFmtId="171" fontId="49" fillId="0" borderId="0">
      <protection locked="0"/>
    </xf>
    <xf numFmtId="0" fontId="37" fillId="0" borderId="11" applyNumberFormat="0" applyFill="0" applyAlignment="0" applyProtection="0"/>
    <xf numFmtId="0" fontId="38" fillId="0" borderId="12" applyNumberFormat="0" applyFill="0" applyAlignment="0" applyProtection="0"/>
    <xf numFmtId="0" fontId="39" fillId="0" borderId="13" applyNumberFormat="0" applyFill="0" applyAlignment="0" applyProtection="0"/>
    <xf numFmtId="0" fontId="39" fillId="0" borderId="0" applyNumberFormat="0" applyFill="0" applyBorder="0" applyAlignment="0" applyProtection="0"/>
    <xf numFmtId="0" fontId="42" fillId="43" borderId="14" applyNumberFormat="0" applyAlignment="0" applyProtection="0"/>
    <xf numFmtId="0" fontId="42" fillId="43" borderId="14" applyNumberFormat="0" applyAlignment="0" applyProtection="0"/>
    <xf numFmtId="0" fontId="42" fillId="43" borderId="14" applyNumberFormat="0" applyAlignment="0" applyProtection="0"/>
    <xf numFmtId="0" fontId="41" fillId="30" borderId="14" applyNumberFormat="0" applyAlignment="0" applyProtection="0"/>
    <xf numFmtId="0" fontId="43" fillId="44" borderId="15" applyNumberFormat="0" applyAlignment="0" applyProtection="0"/>
    <xf numFmtId="0" fontId="43" fillId="44" borderId="15" applyNumberFormat="0" applyAlignment="0" applyProtection="0"/>
    <xf numFmtId="0" fontId="43" fillId="44" borderId="15" applyNumberFormat="0" applyAlignment="0" applyProtection="0"/>
    <xf numFmtId="0" fontId="44" fillId="27"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50" fillId="0" borderId="0" applyNumberFormat="0" applyFill="0" applyBorder="0" applyAlignment="0" applyProtection="0">
      <alignment vertical="top"/>
      <protection locked="0"/>
    </xf>
    <xf numFmtId="0" fontId="54" fillId="0" borderId="0" applyNumberFormat="0" applyFill="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36" fillId="0" borderId="10" applyNumberFormat="0" applyFill="0" applyAlignment="0" applyProtection="0"/>
    <xf numFmtId="0" fontId="46" fillId="45" borderId="0" applyNumberFormat="0" applyBorder="0" applyAlignment="0" applyProtection="0"/>
    <xf numFmtId="0" fontId="17" fillId="0" borderId="0"/>
    <xf numFmtId="0" fontId="17" fillId="0" borderId="0"/>
    <xf numFmtId="0" fontId="31"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 fillId="0" borderId="0"/>
    <xf numFmtId="0" fontId="17" fillId="0" borderId="0"/>
    <xf numFmtId="0" fontId="1" fillId="0" borderId="0"/>
    <xf numFmtId="0" fontId="55" fillId="0" borderId="0"/>
    <xf numFmtId="0" fontId="17" fillId="0" borderId="0"/>
    <xf numFmtId="0" fontId="18" fillId="0" borderId="0"/>
    <xf numFmtId="0" fontId="18" fillId="0" borderId="0"/>
    <xf numFmtId="0" fontId="18" fillId="0" borderId="0"/>
    <xf numFmtId="0" fontId="18" fillId="0" borderId="0"/>
    <xf numFmtId="0" fontId="18" fillId="46" borderId="17" applyNumberFormat="0" applyFont="0" applyAlignment="0" applyProtection="0"/>
    <xf numFmtId="0" fontId="18"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46" borderId="17" applyNumberFormat="0" applyFont="0" applyAlignment="0" applyProtection="0"/>
    <xf numFmtId="0" fontId="31" fillId="8" borderId="8" applyNumberFormat="0" applyFont="0" applyAlignment="0" applyProtection="0"/>
    <xf numFmtId="0" fontId="17" fillId="46" borderId="17" applyNumberFormat="0" applyFont="0" applyAlignment="0" applyProtection="0"/>
    <xf numFmtId="0" fontId="46" fillId="45"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0" fillId="43" borderId="16" applyNumberFormat="0" applyAlignment="0" applyProtection="0"/>
    <xf numFmtId="172" fontId="48" fillId="0" borderId="0">
      <protection locked="0"/>
    </xf>
    <xf numFmtId="0" fontId="35" fillId="0" borderId="0" applyNumberFormat="0" applyFill="0" applyBorder="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32" fillId="0" borderId="18"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65"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47" fillId="0" borderId="0" applyNumberForma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8" fillId="0" borderId="0"/>
    <xf numFmtId="0" fontId="81" fillId="0" borderId="0" applyNumberFormat="0" applyFill="0" applyBorder="0" applyAlignment="0" applyProtection="0">
      <alignment vertical="top"/>
      <protection locked="0"/>
    </xf>
  </cellStyleXfs>
  <cellXfs count="676">
    <xf numFmtId="0" fontId="0" fillId="0" borderId="0" xfId="0"/>
    <xf numFmtId="0" fontId="22" fillId="0" borderId="22" xfId="268" applyFont="1" applyBorder="1" applyAlignment="1">
      <alignment horizontal="justify" vertical="center"/>
    </xf>
    <xf numFmtId="0" fontId="17" fillId="0" borderId="0" xfId="252"/>
    <xf numFmtId="3" fontId="18" fillId="0" borderId="0" xfId="269" applyNumberFormat="1"/>
    <xf numFmtId="0" fontId="18" fillId="0" borderId="0" xfId="269"/>
    <xf numFmtId="3" fontId="18" fillId="0" borderId="0" xfId="269" applyNumberFormat="1" applyBorder="1"/>
    <xf numFmtId="1" fontId="23" fillId="0" borderId="21" xfId="271" applyNumberFormat="1" applyFont="1" applyBorder="1" applyAlignment="1">
      <alignment horizontal="center" vertical="center"/>
    </xf>
    <xf numFmtId="1" fontId="24" fillId="0" borderId="0" xfId="271" applyNumberFormat="1" applyFont="1" applyBorder="1" applyAlignment="1">
      <alignment horizontal="center" vertical="center"/>
    </xf>
    <xf numFmtId="3" fontId="24" fillId="0" borderId="0" xfId="271" applyNumberFormat="1" applyFont="1" applyBorder="1" applyAlignment="1">
      <alignment horizontal="center" vertical="center"/>
    </xf>
    <xf numFmtId="3" fontId="20" fillId="0" borderId="0" xfId="269" applyNumberFormat="1" applyFont="1" applyBorder="1" applyAlignment="1">
      <alignment horizontal="center" vertical="center" wrapText="1"/>
    </xf>
    <xf numFmtId="3" fontId="22" fillId="0" borderId="0" xfId="269" applyNumberFormat="1" applyFont="1" applyBorder="1"/>
    <xf numFmtId="3" fontId="22" fillId="0" borderId="0" xfId="269" applyNumberFormat="1" applyFont="1"/>
    <xf numFmtId="3" fontId="19" fillId="0" borderId="0" xfId="269" applyNumberFormat="1" applyFont="1" applyBorder="1" applyAlignment="1">
      <alignment horizontal="left" vertical="center" wrapText="1"/>
    </xf>
    <xf numFmtId="3" fontId="18" fillId="0" borderId="0" xfId="269" applyNumberFormat="1" applyBorder="1" applyAlignment="1">
      <alignment vertical="center"/>
    </xf>
    <xf numFmtId="4" fontId="18" fillId="0" borderId="0" xfId="269" applyNumberFormat="1" applyBorder="1" applyAlignment="1">
      <alignment vertical="center"/>
    </xf>
    <xf numFmtId="4" fontId="18" fillId="0" borderId="0" xfId="269" applyNumberFormat="1" applyBorder="1" applyAlignment="1" applyProtection="1">
      <alignment horizontal="right" vertical="center"/>
    </xf>
    <xf numFmtId="4" fontId="18" fillId="0" borderId="0" xfId="269" applyNumberFormat="1" applyBorder="1" applyAlignment="1">
      <alignment horizontal="right" vertical="center"/>
    </xf>
    <xf numFmtId="1" fontId="23" fillId="0" borderId="0" xfId="271" applyNumberFormat="1" applyFont="1" applyBorder="1" applyAlignment="1">
      <alignment horizontal="center" vertical="center"/>
    </xf>
    <xf numFmtId="3" fontId="22" fillId="52" borderId="34" xfId="269" applyNumberFormat="1" applyFont="1" applyFill="1" applyBorder="1" applyAlignment="1">
      <alignment horizontal="center" vertical="center" wrapText="1"/>
    </xf>
    <xf numFmtId="3" fontId="22" fillId="55" borderId="35" xfId="269" applyNumberFormat="1" applyFont="1" applyFill="1" applyBorder="1" applyAlignment="1">
      <alignment horizontal="center" vertical="center" wrapText="1"/>
    </xf>
    <xf numFmtId="3" fontId="18" fillId="0" borderId="0" xfId="269" applyNumberFormat="1" applyAlignment="1">
      <alignment vertical="center"/>
    </xf>
    <xf numFmtId="0" fontId="18" fillId="0" borderId="0" xfId="269" applyAlignment="1">
      <alignment vertical="center"/>
    </xf>
    <xf numFmtId="166" fontId="22" fillId="53" borderId="34" xfId="269" applyNumberFormat="1" applyFont="1" applyFill="1" applyBorder="1" applyAlignment="1">
      <alignment horizontal="center" vertical="center" wrapText="1"/>
    </xf>
    <xf numFmtId="166" fontId="18" fillId="0" borderId="0" xfId="269" applyNumberFormat="1"/>
    <xf numFmtId="166" fontId="22" fillId="50" borderId="28" xfId="269" applyNumberFormat="1" applyFont="1" applyFill="1" applyBorder="1" applyAlignment="1">
      <alignment horizontal="center" vertical="center" wrapText="1"/>
    </xf>
    <xf numFmtId="166" fontId="22" fillId="51" borderId="34" xfId="269" applyNumberFormat="1" applyFont="1" applyFill="1" applyBorder="1" applyAlignment="1">
      <alignment horizontal="center" vertical="center" wrapText="1"/>
    </xf>
    <xf numFmtId="0" fontId="56" fillId="0" borderId="0" xfId="270" applyFont="1" applyAlignment="1">
      <alignment vertical="center" wrapText="1"/>
    </xf>
    <xf numFmtId="0" fontId="18" fillId="0" borderId="0" xfId="270" applyAlignment="1">
      <alignment vertical="center" wrapText="1"/>
    </xf>
    <xf numFmtId="0" fontId="18" fillId="0" borderId="0" xfId="270" applyAlignment="1">
      <alignment horizontal="center" vertical="center"/>
    </xf>
    <xf numFmtId="0" fontId="18" fillId="0" borderId="0" xfId="270" applyFont="1" applyAlignment="1">
      <alignment vertical="center" wrapText="1"/>
    </xf>
    <xf numFmtId="0" fontId="18" fillId="0" borderId="0" xfId="270" applyFont="1" applyAlignment="1">
      <alignment vertical="center"/>
    </xf>
    <xf numFmtId="0" fontId="18" fillId="0" borderId="0" xfId="270" applyAlignment="1">
      <alignment vertical="center"/>
    </xf>
    <xf numFmtId="0" fontId="30" fillId="0" borderId="0" xfId="270" applyFont="1" applyBorder="1"/>
    <xf numFmtId="0" fontId="63" fillId="0" borderId="0" xfId="270" applyFont="1" applyBorder="1"/>
    <xf numFmtId="0" fontId="30" fillId="0" borderId="0" xfId="270" applyFont="1" applyBorder="1" applyAlignment="1">
      <alignment vertical="center" wrapText="1"/>
    </xf>
    <xf numFmtId="0" fontId="63" fillId="0" borderId="0" xfId="270" applyFont="1" applyBorder="1" applyAlignment="1">
      <alignment vertical="center" wrapText="1"/>
    </xf>
    <xf numFmtId="0" fontId="65" fillId="0" borderId="0" xfId="270" applyFont="1" applyBorder="1" applyAlignment="1">
      <alignment vertical="center" wrapText="1"/>
    </xf>
    <xf numFmtId="0" fontId="30" fillId="0" borderId="0" xfId="270" applyFont="1" applyBorder="1" applyAlignment="1">
      <alignment vertical="center"/>
    </xf>
    <xf numFmtId="0" fontId="30" fillId="0" borderId="0" xfId="270" applyFont="1" applyBorder="1" applyAlignment="1">
      <alignment horizontal="center" vertical="center"/>
    </xf>
    <xf numFmtId="0" fontId="63" fillId="0" borderId="0" xfId="270" applyFont="1"/>
    <xf numFmtId="0" fontId="30" fillId="0" borderId="0" xfId="270" applyFont="1"/>
    <xf numFmtId="0" fontId="63" fillId="0" borderId="0" xfId="270" applyFont="1" applyAlignment="1">
      <alignment vertical="center" wrapText="1"/>
    </xf>
    <xf numFmtId="0" fontId="30" fillId="0" borderId="0" xfId="270" applyFont="1" applyAlignment="1">
      <alignment vertical="center" wrapText="1"/>
    </xf>
    <xf numFmtId="0" fontId="62" fillId="0" borderId="0" xfId="270" applyFont="1" applyBorder="1" applyAlignment="1">
      <alignment horizontal="center" vertical="center" wrapText="1"/>
    </xf>
    <xf numFmtId="0" fontId="66" fillId="0" borderId="0" xfId="270" applyFont="1" applyBorder="1" applyAlignment="1">
      <alignment horizontal="center" vertical="center" wrapText="1"/>
    </xf>
    <xf numFmtId="0" fontId="67" fillId="0" borderId="0" xfId="270" applyFont="1" applyBorder="1" applyAlignment="1">
      <alignment horizontal="center" vertical="center" wrapText="1"/>
    </xf>
    <xf numFmtId="0" fontId="30" fillId="0" borderId="0" xfId="270" applyFont="1" applyBorder="1" applyAlignment="1">
      <alignment horizontal="center"/>
    </xf>
    <xf numFmtId="0" fontId="30" fillId="0" borderId="0" xfId="270" applyFont="1" applyAlignment="1">
      <alignment horizontal="center"/>
    </xf>
    <xf numFmtId="0" fontId="30" fillId="0" borderId="0" xfId="270" applyFont="1" applyAlignment="1">
      <alignment horizontal="center" vertical="center"/>
    </xf>
    <xf numFmtId="0" fontId="56" fillId="0" borderId="0" xfId="270" applyFont="1" applyAlignment="1">
      <alignment vertical="center"/>
    </xf>
    <xf numFmtId="0" fontId="30" fillId="0" borderId="0" xfId="270" applyFont="1" applyAlignment="1">
      <alignment vertical="center"/>
    </xf>
    <xf numFmtId="0" fontId="19" fillId="0" borderId="0" xfId="269" applyFont="1" applyBorder="1" applyAlignment="1">
      <alignment horizontal="center" vertical="center"/>
    </xf>
    <xf numFmtId="3" fontId="21" fillId="0" borderId="0" xfId="271" applyNumberFormat="1" applyFont="1" applyFill="1" applyBorder="1" applyAlignment="1">
      <alignment horizontal="center" vertical="center"/>
    </xf>
    <xf numFmtId="3" fontId="57" fillId="47" borderId="30" xfId="271" applyNumberFormat="1" applyFont="1" applyFill="1" applyBorder="1" applyAlignment="1">
      <alignment horizontal="center" vertical="center" wrapText="1"/>
    </xf>
    <xf numFmtId="3" fontId="22" fillId="47" borderId="36" xfId="269" applyNumberFormat="1" applyFont="1" applyFill="1" applyBorder="1" applyAlignment="1">
      <alignment horizontal="center" vertical="center"/>
    </xf>
    <xf numFmtId="3" fontId="57" fillId="48" borderId="30" xfId="271" applyNumberFormat="1" applyFont="1" applyFill="1" applyBorder="1" applyAlignment="1">
      <alignment horizontal="center" vertical="center" wrapText="1"/>
    </xf>
    <xf numFmtId="3" fontId="22" fillId="48" borderId="36" xfId="269" applyNumberFormat="1" applyFont="1" applyFill="1" applyBorder="1" applyAlignment="1">
      <alignment horizontal="center" vertical="center"/>
    </xf>
    <xf numFmtId="3" fontId="57" fillId="52" borderId="30" xfId="271" applyNumberFormat="1" applyFont="1" applyFill="1" applyBorder="1" applyAlignment="1">
      <alignment horizontal="center" vertical="center" wrapText="1"/>
    </xf>
    <xf numFmtId="3" fontId="22" fillId="52" borderId="36" xfId="269" applyNumberFormat="1" applyFont="1" applyFill="1" applyBorder="1" applyAlignment="1">
      <alignment horizontal="center" vertical="center"/>
    </xf>
    <xf numFmtId="3" fontId="57" fillId="57" borderId="30" xfId="271" applyNumberFormat="1" applyFont="1" applyFill="1" applyBorder="1" applyAlignment="1">
      <alignment horizontal="center" vertical="center" wrapText="1"/>
    </xf>
    <xf numFmtId="3" fontId="22" fillId="57" borderId="36" xfId="269" applyNumberFormat="1" applyFont="1" applyFill="1" applyBorder="1" applyAlignment="1">
      <alignment horizontal="center" vertical="center"/>
    </xf>
    <xf numFmtId="3" fontId="57" fillId="53" borderId="30" xfId="271" applyNumberFormat="1" applyFont="1" applyFill="1" applyBorder="1" applyAlignment="1">
      <alignment horizontal="center" vertical="center" wrapText="1"/>
    </xf>
    <xf numFmtId="3" fontId="22" fillId="53" borderId="36" xfId="269" applyNumberFormat="1" applyFont="1" applyFill="1" applyBorder="1" applyAlignment="1">
      <alignment horizontal="center" vertical="center"/>
    </xf>
    <xf numFmtId="3" fontId="57" fillId="47" borderId="27" xfId="271" applyNumberFormat="1" applyFont="1" applyFill="1" applyBorder="1" applyAlignment="1">
      <alignment horizontal="center" vertical="center" wrapText="1"/>
    </xf>
    <xf numFmtId="3" fontId="22" fillId="47" borderId="33" xfId="269" applyNumberFormat="1" applyFont="1" applyFill="1" applyBorder="1" applyAlignment="1">
      <alignment horizontal="center" vertical="center"/>
    </xf>
    <xf numFmtId="3" fontId="57" fillId="48" borderId="27" xfId="271" applyNumberFormat="1" applyFont="1" applyFill="1" applyBorder="1" applyAlignment="1">
      <alignment horizontal="center" vertical="center" wrapText="1"/>
    </xf>
    <xf numFmtId="3" fontId="22" fillId="48" borderId="33" xfId="269" applyNumberFormat="1" applyFont="1" applyFill="1" applyBorder="1" applyAlignment="1">
      <alignment horizontal="center" vertical="center"/>
    </xf>
    <xf numFmtId="3" fontId="57" fillId="52" borderId="27" xfId="271" applyNumberFormat="1" applyFont="1" applyFill="1" applyBorder="1" applyAlignment="1">
      <alignment horizontal="center" vertical="center" wrapText="1"/>
    </xf>
    <xf numFmtId="3" fontId="22" fillId="52" borderId="33" xfId="269" applyNumberFormat="1" applyFont="1" applyFill="1" applyBorder="1" applyAlignment="1">
      <alignment horizontal="center" vertical="center"/>
    </xf>
    <xf numFmtId="3" fontId="57" fillId="57" borderId="27" xfId="271" applyNumberFormat="1" applyFont="1" applyFill="1" applyBorder="1" applyAlignment="1">
      <alignment horizontal="center" vertical="center" wrapText="1"/>
    </xf>
    <xf numFmtId="3" fontId="22" fillId="57" borderId="33" xfId="269" applyNumberFormat="1" applyFont="1" applyFill="1" applyBorder="1" applyAlignment="1">
      <alignment horizontal="center" vertical="center"/>
    </xf>
    <xf numFmtId="3" fontId="69" fillId="53" borderId="27" xfId="271" applyNumberFormat="1" applyFont="1" applyFill="1" applyBorder="1" applyAlignment="1">
      <alignment horizontal="center" vertical="center" wrapText="1"/>
    </xf>
    <xf numFmtId="3" fontId="22" fillId="53" borderId="33" xfId="269" applyNumberFormat="1" applyFont="1" applyFill="1" applyBorder="1" applyAlignment="1">
      <alignment horizontal="center" vertical="center"/>
    </xf>
    <xf numFmtId="3" fontId="22" fillId="0" borderId="0" xfId="214" applyNumberFormat="1" applyFont="1" applyBorder="1" applyAlignment="1">
      <alignment horizontal="center" vertical="center"/>
    </xf>
    <xf numFmtId="3" fontId="17" fillId="47" borderId="30" xfId="214" applyNumberFormat="1" applyFont="1" applyFill="1" applyBorder="1" applyAlignment="1">
      <alignment horizontal="center" vertical="center"/>
    </xf>
    <xf numFmtId="3" fontId="17" fillId="47" borderId="42" xfId="214" applyNumberFormat="1" applyFont="1" applyFill="1" applyBorder="1" applyAlignment="1">
      <alignment horizontal="center" vertical="center"/>
    </xf>
    <xf numFmtId="3" fontId="17" fillId="48" borderId="30" xfId="214" applyNumberFormat="1" applyFont="1" applyFill="1" applyBorder="1" applyAlignment="1">
      <alignment horizontal="center" vertical="center"/>
    </xf>
    <xf numFmtId="3" fontId="17" fillId="48" borderId="36" xfId="214" applyNumberFormat="1" applyFont="1" applyFill="1" applyBorder="1" applyAlignment="1">
      <alignment horizontal="center" vertical="center"/>
    </xf>
    <xf numFmtId="3" fontId="17" fillId="52" borderId="30" xfId="214" applyNumberFormat="1" applyFont="1" applyFill="1" applyBorder="1" applyAlignment="1">
      <alignment horizontal="center" vertical="center"/>
    </xf>
    <xf numFmtId="3" fontId="17" fillId="52" borderId="36" xfId="214" applyNumberFormat="1" applyFont="1" applyFill="1" applyBorder="1" applyAlignment="1">
      <alignment horizontal="center" vertical="center"/>
    </xf>
    <xf numFmtId="3" fontId="17" fillId="57" borderId="30" xfId="214" applyNumberFormat="1" applyFont="1" applyFill="1" applyBorder="1" applyAlignment="1">
      <alignment horizontal="center" vertical="center"/>
    </xf>
    <xf numFmtId="3" fontId="17" fillId="57" borderId="36" xfId="214" applyNumberFormat="1" applyFont="1" applyFill="1" applyBorder="1" applyAlignment="1">
      <alignment horizontal="center" vertical="center"/>
    </xf>
    <xf numFmtId="3" fontId="17" fillId="53" borderId="30" xfId="214" applyNumberFormat="1" applyFont="1" applyFill="1" applyBorder="1" applyAlignment="1">
      <alignment horizontal="center"/>
    </xf>
    <xf numFmtId="3" fontId="17" fillId="53" borderId="36" xfId="214" applyNumberFormat="1" applyFont="1" applyFill="1" applyBorder="1" applyAlignment="1">
      <alignment horizontal="center"/>
    </xf>
    <xf numFmtId="3" fontId="17" fillId="47" borderId="31" xfId="214" applyNumberFormat="1" applyFont="1" applyFill="1" applyBorder="1" applyAlignment="1">
      <alignment horizontal="center" vertical="center"/>
    </xf>
    <xf numFmtId="3" fontId="18" fillId="47" borderId="30" xfId="214" applyNumberFormat="1" applyFill="1" applyBorder="1" applyAlignment="1">
      <alignment horizontal="center" vertical="center"/>
    </xf>
    <xf numFmtId="3" fontId="18" fillId="47" borderId="31" xfId="214" applyNumberFormat="1" applyFill="1" applyBorder="1" applyAlignment="1">
      <alignment horizontal="center" vertical="center"/>
    </xf>
    <xf numFmtId="3" fontId="18" fillId="48" borderId="30" xfId="214" applyNumberFormat="1" applyFill="1" applyBorder="1" applyAlignment="1">
      <alignment horizontal="center" vertical="center"/>
    </xf>
    <xf numFmtId="3" fontId="18" fillId="48" borderId="36" xfId="214" applyNumberFormat="1" applyFill="1" applyBorder="1" applyAlignment="1">
      <alignment horizontal="center" vertical="center"/>
    </xf>
    <xf numFmtId="3" fontId="18" fillId="52" borderId="30" xfId="214" applyNumberFormat="1" applyFill="1" applyBorder="1" applyAlignment="1">
      <alignment horizontal="center" vertical="center"/>
    </xf>
    <xf numFmtId="3" fontId="18" fillId="52" borderId="36" xfId="214" applyNumberFormat="1" applyFill="1" applyBorder="1" applyAlignment="1">
      <alignment horizontal="center" vertical="center"/>
    </xf>
    <xf numFmtId="3" fontId="18" fillId="57" borderId="30" xfId="214" applyNumberFormat="1" applyFill="1" applyBorder="1" applyAlignment="1">
      <alignment horizontal="center" vertical="center"/>
    </xf>
    <xf numFmtId="3" fontId="18" fillId="57" borderId="36" xfId="214" applyNumberFormat="1" applyFill="1" applyBorder="1" applyAlignment="1">
      <alignment horizontal="center" vertical="center"/>
    </xf>
    <xf numFmtId="3" fontId="18" fillId="53" borderId="30" xfId="214" applyNumberFormat="1" applyFill="1" applyBorder="1" applyAlignment="1">
      <alignment horizontal="center"/>
    </xf>
    <xf numFmtId="3" fontId="18" fillId="53" borderId="36" xfId="214" applyNumberFormat="1" applyFill="1" applyBorder="1" applyAlignment="1">
      <alignment horizontal="center"/>
    </xf>
    <xf numFmtId="3" fontId="22" fillId="47" borderId="55" xfId="214" applyNumberFormat="1" applyFont="1" applyFill="1" applyBorder="1" applyAlignment="1">
      <alignment horizontal="center" vertical="center"/>
    </xf>
    <xf numFmtId="3" fontId="22" fillId="47" borderId="32" xfId="214" applyNumberFormat="1" applyFont="1" applyFill="1" applyBorder="1" applyAlignment="1">
      <alignment horizontal="center" vertical="center"/>
    </xf>
    <xf numFmtId="3" fontId="22" fillId="48" borderId="27" xfId="214" applyNumberFormat="1" applyFont="1" applyFill="1" applyBorder="1" applyAlignment="1">
      <alignment horizontal="center" vertical="center"/>
    </xf>
    <xf numFmtId="3" fontId="22" fillId="48" borderId="33" xfId="214" applyNumberFormat="1" applyFont="1" applyFill="1" applyBorder="1" applyAlignment="1">
      <alignment horizontal="center" vertical="center"/>
    </xf>
    <xf numFmtId="3" fontId="22" fillId="52" borderId="27" xfId="214" applyNumberFormat="1" applyFont="1" applyFill="1" applyBorder="1" applyAlignment="1">
      <alignment horizontal="center" vertical="center"/>
    </xf>
    <xf numFmtId="3" fontId="22" fillId="52" borderId="33" xfId="214" applyNumberFormat="1" applyFont="1" applyFill="1" applyBorder="1" applyAlignment="1">
      <alignment horizontal="center" vertical="center"/>
    </xf>
    <xf numFmtId="3" fontId="22" fillId="57" borderId="27" xfId="214" applyNumberFormat="1" applyFont="1" applyFill="1" applyBorder="1" applyAlignment="1">
      <alignment horizontal="center" vertical="center"/>
    </xf>
    <xf numFmtId="3" fontId="22" fillId="57" borderId="33" xfId="214" applyNumberFormat="1" applyFont="1" applyFill="1" applyBorder="1" applyAlignment="1">
      <alignment horizontal="center" vertical="center"/>
    </xf>
    <xf numFmtId="3" fontId="22" fillId="53" borderId="27" xfId="214" applyNumberFormat="1" applyFont="1" applyFill="1" applyBorder="1" applyAlignment="1">
      <alignment horizontal="center"/>
    </xf>
    <xf numFmtId="3" fontId="22" fillId="53" borderId="33" xfId="214" applyNumberFormat="1" applyFont="1" applyFill="1" applyBorder="1" applyAlignment="1">
      <alignment horizontal="center"/>
    </xf>
    <xf numFmtId="0" fontId="22" fillId="0" borderId="0" xfId="269" applyFont="1"/>
    <xf numFmtId="3" fontId="22" fillId="0" borderId="20" xfId="269" applyNumberFormat="1" applyFont="1" applyFill="1" applyBorder="1" applyAlignment="1">
      <alignment horizontal="center" vertical="center"/>
    </xf>
    <xf numFmtId="3" fontId="22" fillId="0" borderId="20" xfId="269" applyNumberFormat="1" applyFont="1" applyFill="1" applyBorder="1" applyAlignment="1">
      <alignment vertical="center"/>
    </xf>
    <xf numFmtId="3" fontId="18" fillId="0" borderId="20" xfId="269" applyNumberFormat="1" applyFill="1" applyBorder="1"/>
    <xf numFmtId="3" fontId="18" fillId="0" borderId="0" xfId="269" applyNumberFormat="1" applyFill="1" applyBorder="1"/>
    <xf numFmtId="4" fontId="22" fillId="56" borderId="0" xfId="269" applyNumberFormat="1" applyFont="1" applyFill="1" applyBorder="1" applyAlignment="1">
      <alignment horizontal="left" vertical="center"/>
    </xf>
    <xf numFmtId="4" fontId="18" fillId="56" borderId="0" xfId="269" applyNumberFormat="1" applyFill="1" applyBorder="1" applyAlignment="1">
      <alignment vertical="center"/>
    </xf>
    <xf numFmtId="3" fontId="18" fillId="56" borderId="0" xfId="269" applyNumberFormat="1" applyFill="1" applyBorder="1"/>
    <xf numFmtId="1" fontId="26" fillId="0" borderId="0" xfId="271" applyNumberFormat="1" applyFont="1" applyBorder="1" applyAlignment="1">
      <alignment horizontal="center" vertical="center"/>
    </xf>
    <xf numFmtId="0" fontId="18" fillId="0" borderId="0" xfId="269" applyBorder="1"/>
    <xf numFmtId="0" fontId="59" fillId="0" borderId="0" xfId="269" applyFont="1" applyBorder="1" applyAlignment="1">
      <alignment horizontal="justify" vertical="center" wrapText="1"/>
    </xf>
    <xf numFmtId="3" fontId="69" fillId="0" borderId="0" xfId="269" applyNumberFormat="1" applyFont="1" applyFill="1" applyBorder="1" applyAlignment="1">
      <alignment horizontal="right"/>
    </xf>
    <xf numFmtId="0" fontId="22" fillId="0" borderId="22" xfId="268" applyFont="1" applyBorder="1" applyAlignment="1">
      <alignment wrapText="1"/>
    </xf>
    <xf numFmtId="0" fontId="22" fillId="0" borderId="23" xfId="268" applyFont="1" applyBorder="1" applyAlignment="1">
      <alignment wrapText="1"/>
    </xf>
    <xf numFmtId="0" fontId="18" fillId="0" borderId="0" xfId="269" applyAlignment="1">
      <alignment wrapText="1"/>
    </xf>
    <xf numFmtId="3" fontId="18" fillId="0" borderId="0" xfId="269" applyNumberFormat="1" applyAlignment="1">
      <alignment wrapText="1"/>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72" fillId="58" borderId="28" xfId="269" applyNumberFormat="1" applyFont="1" applyFill="1" applyBorder="1" applyAlignment="1">
      <alignment horizontal="right" vertical="center"/>
    </xf>
    <xf numFmtId="3" fontId="72" fillId="58" borderId="34" xfId="269" applyNumberFormat="1" applyFont="1" applyFill="1" applyBorder="1" applyAlignment="1">
      <alignment horizontal="right" vertical="center"/>
    </xf>
    <xf numFmtId="3" fontId="25" fillId="58" borderId="35" xfId="214" applyNumberFormat="1" applyFont="1" applyFill="1" applyBorder="1" applyAlignment="1">
      <alignment horizontal="right" vertical="center"/>
    </xf>
    <xf numFmtId="3" fontId="72" fillId="58" borderId="22" xfId="269" applyNumberFormat="1" applyFont="1" applyFill="1" applyBorder="1" applyAlignment="1">
      <alignment horizontal="right" vertical="center"/>
    </xf>
    <xf numFmtId="3" fontId="72" fillId="58" borderId="30" xfId="269" applyNumberFormat="1" applyFont="1" applyFill="1" applyBorder="1" applyAlignment="1">
      <alignment horizontal="right" vertical="center"/>
    </xf>
    <xf numFmtId="3" fontId="72" fillId="58" borderId="30" xfId="269" applyNumberFormat="1" applyFont="1" applyFill="1" applyBorder="1" applyAlignment="1" applyProtection="1">
      <alignment horizontal="right" vertical="center"/>
    </xf>
    <xf numFmtId="3" fontId="25" fillId="58" borderId="36" xfId="214" applyNumberFormat="1" applyFont="1" applyFill="1" applyBorder="1" applyAlignment="1">
      <alignment horizontal="right" vertical="center"/>
    </xf>
    <xf numFmtId="3" fontId="25" fillId="58" borderId="36" xfId="269" applyNumberFormat="1" applyFont="1" applyFill="1" applyBorder="1" applyAlignment="1">
      <alignment horizontal="right" vertical="center"/>
    </xf>
    <xf numFmtId="3" fontId="25" fillId="58" borderId="23" xfId="269" applyNumberFormat="1" applyFont="1" applyFill="1" applyBorder="1" applyAlignment="1">
      <alignment horizontal="right" vertical="center"/>
    </xf>
    <xf numFmtId="3" fontId="25" fillId="58" borderId="27" xfId="269" applyNumberFormat="1" applyFont="1" applyFill="1" applyBorder="1" applyAlignment="1">
      <alignment horizontal="right" vertical="center"/>
    </xf>
    <xf numFmtId="3" fontId="25" fillId="58" borderId="33" xfId="269" applyNumberFormat="1" applyFont="1" applyFill="1" applyBorder="1" applyAlignment="1">
      <alignment horizontal="right" vertical="center"/>
    </xf>
    <xf numFmtId="3" fontId="74" fillId="58" borderId="23" xfId="252" applyNumberFormat="1" applyFont="1" applyFill="1" applyBorder="1" applyAlignment="1">
      <alignment horizontal="center" vertical="center" wrapText="1"/>
    </xf>
    <xf numFmtId="3" fontId="74" fillId="58" borderId="27" xfId="252" applyNumberFormat="1" applyFont="1" applyFill="1" applyBorder="1" applyAlignment="1">
      <alignment horizontal="center" vertical="center" wrapText="1"/>
    </xf>
    <xf numFmtId="3" fontId="74" fillId="58" borderId="33" xfId="252" applyNumberFormat="1" applyFont="1" applyFill="1" applyBorder="1" applyAlignment="1">
      <alignment horizontal="center" vertical="center" wrapText="1"/>
    </xf>
    <xf numFmtId="3" fontId="72" fillId="58" borderId="28" xfId="269" applyNumberFormat="1" applyFont="1" applyFill="1" applyBorder="1" applyAlignment="1">
      <alignment horizontal="center" vertical="center"/>
    </xf>
    <xf numFmtId="3" fontId="72" fillId="58" borderId="34" xfId="269" applyNumberFormat="1" applyFont="1" applyFill="1" applyBorder="1" applyAlignment="1">
      <alignment horizontal="center" vertical="center"/>
    </xf>
    <xf numFmtId="3" fontId="72" fillId="58" borderId="35" xfId="269" applyNumberFormat="1" applyFont="1" applyFill="1" applyBorder="1" applyAlignment="1">
      <alignment horizontal="center" vertical="center"/>
    </xf>
    <xf numFmtId="3" fontId="72" fillId="58" borderId="22" xfId="269" applyNumberFormat="1" applyFont="1" applyFill="1" applyBorder="1" applyAlignment="1">
      <alignment horizontal="center" vertical="center"/>
    </xf>
    <xf numFmtId="3" fontId="72" fillId="58" borderId="30" xfId="269" applyNumberFormat="1" applyFont="1" applyFill="1" applyBorder="1" applyAlignment="1">
      <alignment horizontal="center" vertical="center"/>
    </xf>
    <xf numFmtId="3" fontId="72" fillId="58" borderId="36" xfId="269" applyNumberFormat="1" applyFont="1" applyFill="1" applyBorder="1" applyAlignment="1">
      <alignment horizontal="center" vertical="center"/>
    </xf>
    <xf numFmtId="3" fontId="72" fillId="58" borderId="23" xfId="269" applyNumberFormat="1" applyFont="1" applyFill="1" applyBorder="1" applyAlignment="1">
      <alignment horizontal="center" vertical="center"/>
    </xf>
    <xf numFmtId="3" fontId="72" fillId="58" borderId="27" xfId="269" applyNumberFormat="1" applyFont="1" applyFill="1" applyBorder="1" applyAlignment="1">
      <alignment horizontal="center" vertical="center"/>
    </xf>
    <xf numFmtId="3" fontId="72" fillId="58" borderId="33" xfId="269" applyNumberFormat="1" applyFont="1" applyFill="1" applyBorder="1" applyAlignment="1">
      <alignment horizontal="center" vertical="center"/>
    </xf>
    <xf numFmtId="0" fontId="20" fillId="58" borderId="30" xfId="269" applyNumberFormat="1" applyFont="1" applyFill="1" applyBorder="1" applyAlignment="1">
      <alignment horizontal="center" vertical="center"/>
    </xf>
    <xf numFmtId="0" fontId="18" fillId="58" borderId="30" xfId="269" applyNumberFormat="1" applyFill="1" applyBorder="1"/>
    <xf numFmtId="0" fontId="18" fillId="58" borderId="36" xfId="269" applyNumberFormat="1" applyFill="1" applyBorder="1"/>
    <xf numFmtId="0" fontId="22" fillId="58" borderId="27" xfId="269" applyNumberFormat="1" applyFont="1" applyFill="1" applyBorder="1" applyAlignment="1">
      <alignment horizontal="center"/>
    </xf>
    <xf numFmtId="0" fontId="18" fillId="58" borderId="27" xfId="269" applyNumberFormat="1" applyFill="1" applyBorder="1"/>
    <xf numFmtId="0" fontId="18" fillId="58" borderId="33" xfId="269" applyNumberFormat="1" applyFill="1" applyBorder="1"/>
    <xf numFmtId="3" fontId="22" fillId="58" borderId="30" xfId="269" applyNumberFormat="1" applyFont="1" applyFill="1" applyBorder="1" applyAlignment="1">
      <alignment horizontal="center" vertical="center"/>
    </xf>
    <xf numFmtId="3" fontId="22" fillId="58" borderId="36" xfId="269" applyNumberFormat="1" applyFont="1" applyFill="1" applyBorder="1" applyAlignment="1">
      <alignment horizontal="center" vertical="center"/>
    </xf>
    <xf numFmtId="3" fontId="22" fillId="58" borderId="27" xfId="269" applyNumberFormat="1" applyFont="1" applyFill="1" applyBorder="1" applyAlignment="1">
      <alignment horizontal="center" vertical="center"/>
    </xf>
    <xf numFmtId="3" fontId="22" fillId="58" borderId="33" xfId="269" applyNumberFormat="1" applyFont="1" applyFill="1" applyBorder="1" applyAlignment="1">
      <alignment horizontal="center" vertical="center"/>
    </xf>
    <xf numFmtId="3" fontId="23" fillId="61" borderId="22" xfId="271" applyNumberFormat="1" applyFont="1" applyFill="1" applyBorder="1" applyAlignment="1">
      <alignment horizontal="center" vertical="center" wrapText="1"/>
    </xf>
    <xf numFmtId="3" fontId="23" fillId="61" borderId="23" xfId="271" applyNumberFormat="1" applyFont="1" applyFill="1" applyBorder="1" applyAlignment="1">
      <alignment horizontal="center" vertical="center" wrapText="1"/>
    </xf>
    <xf numFmtId="3" fontId="20" fillId="61" borderId="23"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xf numFmtId="0" fontId="18" fillId="61" borderId="30" xfId="269" applyNumberFormat="1" applyFill="1" applyBorder="1" applyAlignment="1">
      <alignment vertical="center"/>
    </xf>
    <xf numFmtId="0" fontId="18" fillId="61" borderId="30" xfId="269" applyNumberFormat="1" applyFill="1" applyBorder="1" applyAlignment="1">
      <alignment horizontal="right" vertical="center"/>
    </xf>
    <xf numFmtId="0" fontId="18" fillId="61" borderId="27" xfId="269" applyNumberFormat="1" applyFill="1" applyBorder="1" applyAlignment="1">
      <alignment vertical="center"/>
    </xf>
    <xf numFmtId="3" fontId="74" fillId="61" borderId="27" xfId="252" applyNumberFormat="1" applyFont="1" applyFill="1" applyBorder="1" applyAlignment="1">
      <alignment horizontal="center" vertical="center" wrapText="1"/>
    </xf>
    <xf numFmtId="3" fontId="74" fillId="61" borderId="32"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wrapText="1"/>
    </xf>
    <xf numFmtId="3" fontId="25" fillId="61" borderId="34" xfId="252" applyNumberFormat="1" applyFont="1" applyFill="1" applyBorder="1" applyAlignment="1">
      <alignment horizontal="center" vertical="center"/>
    </xf>
    <xf numFmtId="3" fontId="73" fillId="61" borderId="35"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wrapText="1"/>
    </xf>
    <xf numFmtId="3" fontId="25" fillId="61" borderId="30" xfId="252" applyNumberFormat="1" applyFont="1" applyFill="1" applyBorder="1" applyAlignment="1">
      <alignment horizontal="center" vertical="center"/>
    </xf>
    <xf numFmtId="3" fontId="73" fillId="61" borderId="36"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wrapText="1"/>
    </xf>
    <xf numFmtId="3" fontId="25" fillId="61" borderId="27" xfId="252" applyNumberFormat="1" applyFont="1" applyFill="1" applyBorder="1" applyAlignment="1">
      <alignment horizontal="center" vertical="center"/>
    </xf>
    <xf numFmtId="3" fontId="73" fillId="61" borderId="33" xfId="252" applyNumberFormat="1" applyFont="1" applyFill="1" applyBorder="1" applyAlignment="1">
      <alignment horizontal="center" vertical="center" wrapText="1"/>
    </xf>
    <xf numFmtId="3" fontId="25" fillId="61" borderId="28" xfId="252" applyNumberFormat="1" applyFont="1" applyFill="1" applyBorder="1" applyAlignment="1">
      <alignment horizontal="center" vertical="center" wrapText="1"/>
    </xf>
    <xf numFmtId="3" fontId="25" fillId="61" borderId="22" xfId="252" applyNumberFormat="1" applyFont="1" applyFill="1" applyBorder="1" applyAlignment="1">
      <alignment horizontal="center" vertical="center" wrapText="1"/>
    </xf>
    <xf numFmtId="3" fontId="25" fillId="61" borderId="23" xfId="252" applyNumberFormat="1" applyFont="1" applyFill="1" applyBorder="1" applyAlignment="1">
      <alignment horizontal="center" vertical="center" wrapText="1"/>
    </xf>
    <xf numFmtId="3" fontId="57" fillId="61" borderId="30" xfId="271" applyNumberFormat="1" applyFont="1" applyFill="1" applyBorder="1" applyAlignment="1">
      <alignment horizontal="center" vertical="center" wrapText="1"/>
    </xf>
    <xf numFmtId="3" fontId="57" fillId="61" borderId="27" xfId="271" applyNumberFormat="1" applyFont="1" applyFill="1" applyBorder="1" applyAlignment="1">
      <alignment horizontal="center" vertical="center" wrapText="1"/>
    </xf>
    <xf numFmtId="3" fontId="17" fillId="61" borderId="30" xfId="214" applyNumberFormat="1" applyFont="1" applyFill="1" applyBorder="1" applyAlignment="1">
      <alignment horizontal="center" vertical="center"/>
    </xf>
    <xf numFmtId="3" fontId="18" fillId="61" borderId="30" xfId="214" applyNumberFormat="1" applyFill="1" applyBorder="1" applyAlignment="1">
      <alignment horizontal="center" vertical="center"/>
    </xf>
    <xf numFmtId="3" fontId="22" fillId="61" borderId="55" xfId="214" applyNumberFormat="1" applyFont="1" applyFill="1" applyBorder="1" applyAlignment="1">
      <alignment horizontal="center" vertical="center"/>
    </xf>
    <xf numFmtId="3" fontId="22" fillId="61" borderId="22"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vertical="center"/>
    </xf>
    <xf numFmtId="3" fontId="22" fillId="61" borderId="23"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wrapText="1"/>
    </xf>
    <xf numFmtId="3" fontId="22" fillId="61" borderId="22" xfId="269" applyNumberFormat="1" applyFont="1" applyFill="1" applyBorder="1" applyAlignment="1">
      <alignment horizontal="center"/>
    </xf>
    <xf numFmtId="3" fontId="22" fillId="61" borderId="23" xfId="269" applyNumberFormat="1" applyFont="1" applyFill="1" applyBorder="1" applyAlignment="1">
      <alignment horizontal="center" wrapText="1"/>
    </xf>
    <xf numFmtId="3" fontId="20" fillId="63" borderId="30" xfId="269" applyNumberFormat="1" applyFont="1" applyFill="1" applyBorder="1" applyAlignment="1">
      <alignment horizontal="center" vertical="center" wrapText="1"/>
    </xf>
    <xf numFmtId="0" fontId="58" fillId="63" borderId="36" xfId="270" applyFont="1" applyFill="1" applyBorder="1" applyAlignment="1">
      <alignment vertical="center" wrapText="1"/>
    </xf>
    <xf numFmtId="0" fontId="58" fillId="63" borderId="33" xfId="270" applyFont="1" applyFill="1" applyBorder="1" applyAlignment="1">
      <alignment vertical="center" wrapText="1"/>
    </xf>
    <xf numFmtId="3" fontId="20" fillId="64" borderId="22" xfId="269" applyNumberFormat="1" applyFont="1" applyFill="1" applyBorder="1" applyAlignment="1">
      <alignment horizontal="center" vertical="center" wrapText="1"/>
    </xf>
    <xf numFmtId="3" fontId="20" fillId="64" borderId="30" xfId="269" applyNumberFormat="1" applyFont="1" applyFill="1" applyBorder="1" applyAlignment="1">
      <alignment horizontal="center" vertical="center" wrapText="1"/>
    </xf>
    <xf numFmtId="3" fontId="20" fillId="64" borderId="36" xfId="269" applyNumberFormat="1" applyFont="1" applyFill="1" applyBorder="1" applyAlignment="1">
      <alignment horizontal="center" vertical="center" wrapText="1"/>
    </xf>
    <xf numFmtId="3" fontId="25" fillId="61" borderId="53" xfId="252" applyNumberFormat="1" applyFont="1" applyFill="1" applyBorder="1" applyAlignment="1">
      <alignment horizontal="center" vertical="center" wrapText="1"/>
    </xf>
    <xf numFmtId="3" fontId="25" fillId="61" borderId="40" xfId="252" applyNumberFormat="1" applyFont="1" applyFill="1" applyBorder="1" applyAlignment="1">
      <alignment horizontal="center" vertical="center" wrapText="1"/>
    </xf>
    <xf numFmtId="3" fontId="73" fillId="61" borderId="54" xfId="252" applyNumberFormat="1" applyFont="1" applyFill="1" applyBorder="1" applyAlignment="1">
      <alignment horizontal="center" vertical="center" wrapText="1"/>
    </xf>
    <xf numFmtId="3" fontId="72" fillId="58" borderId="53" xfId="269" applyNumberFormat="1" applyFont="1" applyFill="1" applyBorder="1" applyAlignment="1">
      <alignment horizontal="center" vertical="center"/>
    </xf>
    <xf numFmtId="3" fontId="72" fillId="58" borderId="40" xfId="269" applyNumberFormat="1" applyFont="1" applyFill="1" applyBorder="1" applyAlignment="1">
      <alignment horizontal="center" vertical="center"/>
    </xf>
    <xf numFmtId="3" fontId="72" fillId="58" borderId="54" xfId="269" applyNumberFormat="1" applyFont="1" applyFill="1" applyBorder="1" applyAlignment="1">
      <alignment horizontal="center" vertical="center"/>
    </xf>
    <xf numFmtId="3" fontId="22" fillId="60" borderId="34" xfId="269" applyNumberFormat="1" applyFont="1" applyFill="1" applyBorder="1" applyAlignment="1">
      <alignment horizontal="center" vertical="center" wrapText="1"/>
    </xf>
    <xf numFmtId="3" fontId="20" fillId="59" borderId="74" xfId="269" applyNumberFormat="1" applyFont="1" applyFill="1" applyBorder="1" applyAlignment="1">
      <alignment horizontal="left" vertical="center"/>
    </xf>
    <xf numFmtId="3" fontId="20" fillId="59" borderId="75" xfId="269" applyNumberFormat="1" applyFont="1" applyFill="1" applyBorder="1" applyAlignment="1">
      <alignment horizontal="left" vertical="center"/>
    </xf>
    <xf numFmtId="3" fontId="20" fillId="59" borderId="75" xfId="269" applyNumberFormat="1" applyFont="1" applyFill="1" applyBorder="1" applyAlignment="1">
      <alignment vertical="center"/>
    </xf>
    <xf numFmtId="3" fontId="20" fillId="59" borderId="76" xfId="269" applyNumberFormat="1" applyFont="1" applyFill="1" applyBorder="1" applyAlignment="1">
      <alignment vertical="center"/>
    </xf>
    <xf numFmtId="1" fontId="26" fillId="0" borderId="0" xfId="271" applyNumberFormat="1" applyFont="1" applyBorder="1" applyAlignment="1">
      <alignment vertical="center"/>
    </xf>
    <xf numFmtId="0" fontId="18" fillId="0" borderId="0" xfId="269" applyFill="1" applyBorder="1" applyAlignment="1">
      <alignment vertical="center"/>
    </xf>
    <xf numFmtId="0" fontId="22" fillId="0" borderId="0" xfId="269" applyFont="1" applyFill="1" applyBorder="1" applyAlignment="1">
      <alignment vertical="center" wrapText="1"/>
    </xf>
    <xf numFmtId="0" fontId="18" fillId="0" borderId="0" xfId="269" applyFont="1" applyFill="1" applyBorder="1" applyAlignment="1">
      <alignment vertical="center"/>
    </xf>
    <xf numFmtId="0" fontId="76" fillId="0" borderId="0" xfId="269" applyFont="1" applyFill="1" applyBorder="1" applyAlignment="1">
      <alignment vertical="center" wrapText="1"/>
    </xf>
    <xf numFmtId="4" fontId="22" fillId="55" borderId="35" xfId="269" applyNumberFormat="1" applyFont="1" applyFill="1" applyBorder="1" applyAlignment="1">
      <alignment horizontal="center" vertical="center" wrapText="1"/>
    </xf>
    <xf numFmtId="4" fontId="22" fillId="50" borderId="28" xfId="269" applyNumberFormat="1" applyFont="1" applyFill="1" applyBorder="1" applyAlignment="1">
      <alignment horizontal="center" vertical="center" wrapText="1"/>
    </xf>
    <xf numFmtId="4" fontId="22" fillId="52" borderId="34" xfId="269" applyNumberFormat="1" applyFont="1" applyFill="1" applyBorder="1" applyAlignment="1">
      <alignment horizontal="center" vertical="center" wrapText="1"/>
    </xf>
    <xf numFmtId="4" fontId="22" fillId="50" borderId="41" xfId="269" applyNumberFormat="1" applyFont="1" applyFill="1" applyBorder="1" applyAlignment="1">
      <alignment horizontal="center" vertical="center" wrapText="1"/>
    </xf>
    <xf numFmtId="4" fontId="22" fillId="53" borderId="34" xfId="269" applyNumberFormat="1" applyFont="1" applyFill="1" applyBorder="1" applyAlignment="1">
      <alignment horizontal="center" vertical="center" wrapText="1"/>
    </xf>
    <xf numFmtId="0" fontId="30" fillId="56" borderId="30" xfId="270" applyFont="1" applyFill="1" applyBorder="1" applyAlignment="1">
      <alignment horizontal="center" vertical="center" wrapText="1"/>
    </xf>
    <xf numFmtId="0" fontId="28" fillId="51" borderId="30" xfId="316" applyFont="1" applyFill="1" applyBorder="1" applyAlignment="1">
      <alignment horizontal="center" vertical="center" wrapText="1"/>
    </xf>
    <xf numFmtId="3" fontId="72" fillId="61" borderId="30" xfId="269" applyNumberFormat="1" applyFont="1" applyFill="1" applyBorder="1" applyAlignment="1">
      <alignment horizontal="center"/>
    </xf>
    <xf numFmtId="3" fontId="72" fillId="61" borderId="30" xfId="269" applyNumberFormat="1" applyFont="1" applyFill="1" applyBorder="1" applyAlignment="1">
      <alignment horizontal="center" vertical="center"/>
    </xf>
    <xf numFmtId="4" fontId="72" fillId="61" borderId="30" xfId="269" applyNumberFormat="1" applyFont="1" applyFill="1" applyBorder="1" applyAlignment="1">
      <alignment horizontal="center" vertical="center"/>
    </xf>
    <xf numFmtId="3" fontId="72" fillId="61" borderId="36" xfId="269" applyNumberFormat="1" applyFont="1" applyFill="1" applyBorder="1" applyAlignment="1">
      <alignment horizontal="center" vertical="center"/>
    </xf>
    <xf numFmtId="3" fontId="72" fillId="61" borderId="22" xfId="269" applyNumberFormat="1" applyFont="1" applyFill="1" applyBorder="1" applyAlignment="1">
      <alignment horizontal="center" vertical="center"/>
    </xf>
    <xf numFmtId="3" fontId="69" fillId="0" borderId="0" xfId="269" applyNumberFormat="1" applyFont="1" applyFill="1" applyBorder="1" applyAlignment="1">
      <alignment horizontal="center"/>
    </xf>
    <xf numFmtId="3" fontId="22" fillId="0" borderId="0" xfId="269" applyNumberFormat="1" applyFont="1" applyBorder="1" applyAlignment="1">
      <alignment horizontal="center"/>
    </xf>
    <xf numFmtId="3" fontId="72" fillId="61" borderId="28" xfId="269" applyNumberFormat="1" applyFont="1" applyFill="1" applyBorder="1" applyAlignment="1">
      <alignment horizontal="center"/>
    </xf>
    <xf numFmtId="3" fontId="72" fillId="61" borderId="34" xfId="269" applyNumberFormat="1" applyFont="1" applyFill="1" applyBorder="1" applyAlignment="1">
      <alignment horizontal="center"/>
    </xf>
    <xf numFmtId="3" fontId="25" fillId="61" borderId="35" xfId="214" applyNumberFormat="1" applyFont="1" applyFill="1" applyBorder="1" applyAlignment="1">
      <alignment horizontal="center"/>
    </xf>
    <xf numFmtId="3" fontId="72" fillId="61" borderId="22" xfId="269" applyNumberFormat="1" applyFont="1" applyFill="1" applyBorder="1" applyAlignment="1">
      <alignment horizontal="center"/>
    </xf>
    <xf numFmtId="3" fontId="72" fillId="61" borderId="30" xfId="269" applyNumberFormat="1" applyFont="1" applyFill="1" applyBorder="1" applyAlignment="1" applyProtection="1">
      <alignment horizontal="center"/>
    </xf>
    <xf numFmtId="3" fontId="25" fillId="61" borderId="36" xfId="214" applyNumberFormat="1" applyFont="1" applyFill="1" applyBorder="1" applyAlignment="1">
      <alignment horizontal="center"/>
    </xf>
    <xf numFmtId="3" fontId="25" fillId="61" borderId="36" xfId="269" applyNumberFormat="1" applyFont="1" applyFill="1" applyBorder="1" applyAlignment="1">
      <alignment horizontal="center"/>
    </xf>
    <xf numFmtId="3" fontId="25" fillId="61" borderId="23" xfId="269" applyNumberFormat="1" applyFont="1" applyFill="1" applyBorder="1" applyAlignment="1">
      <alignment horizontal="center"/>
    </xf>
    <xf numFmtId="3" fontId="25" fillId="61" borderId="27" xfId="269" applyNumberFormat="1" applyFont="1" applyFill="1" applyBorder="1" applyAlignment="1">
      <alignment horizontal="center"/>
    </xf>
    <xf numFmtId="3" fontId="25" fillId="61" borderId="33" xfId="269" applyNumberFormat="1" applyFont="1" applyFill="1" applyBorder="1" applyAlignment="1">
      <alignment horizontal="center"/>
    </xf>
    <xf numFmtId="3" fontId="22" fillId="61" borderId="27" xfId="269" applyNumberFormat="1" applyFont="1" applyFill="1" applyBorder="1" applyAlignment="1">
      <alignment horizontal="center" vertical="center" wrapText="1"/>
    </xf>
    <xf numFmtId="0" fontId="18" fillId="61" borderId="30" xfId="269" applyNumberFormat="1" applyFill="1" applyBorder="1" applyAlignment="1">
      <alignment horizontal="center" vertical="center"/>
    </xf>
    <xf numFmtId="0" fontId="18" fillId="58" borderId="30" xfId="269" applyNumberFormat="1" applyFill="1" applyBorder="1" applyAlignment="1">
      <alignment horizontal="center" vertical="center"/>
    </xf>
    <xf numFmtId="0" fontId="79" fillId="56" borderId="30" xfId="270" applyFont="1" applyFill="1" applyBorder="1" applyAlignment="1">
      <alignment horizontal="center" vertical="center" wrapText="1"/>
    </xf>
    <xf numFmtId="0" fontId="64" fillId="56" borderId="30" xfId="270" applyFont="1" applyFill="1" applyBorder="1" applyAlignment="1">
      <alignment horizontal="center" vertical="center" wrapText="1"/>
    </xf>
    <xf numFmtId="3" fontId="82" fillId="56" borderId="30" xfId="270" applyNumberFormat="1" applyFont="1" applyFill="1" applyBorder="1" applyAlignment="1">
      <alignment horizontal="center" vertical="center" wrapText="1"/>
    </xf>
    <xf numFmtId="0" fontId="52" fillId="56" borderId="30" xfId="270" applyFont="1" applyFill="1" applyBorder="1" applyAlignment="1">
      <alignment horizontal="center" vertical="center" wrapText="1"/>
    </xf>
    <xf numFmtId="4" fontId="89" fillId="56" borderId="30" xfId="270" applyNumberFormat="1" applyFont="1" applyFill="1" applyBorder="1" applyAlignment="1">
      <alignment horizontal="center" vertical="center" wrapText="1"/>
    </xf>
    <xf numFmtId="0" fontId="92" fillId="0" borderId="30" xfId="270" applyFont="1" applyBorder="1" applyAlignment="1">
      <alignment horizontal="center" vertical="center" wrapText="1"/>
    </xf>
    <xf numFmtId="0" fontId="77" fillId="56" borderId="30" xfId="0" applyFont="1" applyFill="1" applyBorder="1" applyAlignment="1">
      <alignment vertical="center" wrapText="1"/>
    </xf>
    <xf numFmtId="0" fontId="86" fillId="56" borderId="30" xfId="0" applyFont="1" applyFill="1" applyBorder="1" applyAlignment="1">
      <alignment horizontal="center" vertical="center" wrapText="1"/>
    </xf>
    <xf numFmtId="0" fontId="86" fillId="56" borderId="30" xfId="0" applyFont="1" applyFill="1" applyBorder="1" applyAlignment="1">
      <alignment horizontal="center" vertical="center"/>
    </xf>
    <xf numFmtId="0" fontId="90" fillId="56" borderId="30" xfId="0" applyFont="1" applyFill="1" applyBorder="1" applyAlignment="1">
      <alignment vertical="center" wrapText="1"/>
    </xf>
    <xf numFmtId="0" fontId="86" fillId="56" borderId="30" xfId="0" applyFont="1" applyFill="1" applyBorder="1" applyAlignment="1">
      <alignment vertical="center" wrapText="1"/>
    </xf>
    <xf numFmtId="0" fontId="93" fillId="56" borderId="30" xfId="0" applyFont="1" applyFill="1" applyBorder="1" applyAlignment="1">
      <alignment vertical="center" wrapText="1"/>
    </xf>
    <xf numFmtId="0" fontId="52" fillId="56" borderId="30" xfId="257" applyFont="1" applyFill="1" applyBorder="1" applyAlignment="1">
      <alignment horizontal="left" vertical="center" wrapText="1" shrinkToFit="1"/>
    </xf>
    <xf numFmtId="0" fontId="90" fillId="56" borderId="30" xfId="0" applyFont="1" applyFill="1" applyBorder="1" applyAlignment="1">
      <alignment horizontal="left" vertical="center" wrapText="1"/>
    </xf>
    <xf numFmtId="174" fontId="52" fillId="56" borderId="30" xfId="270" applyNumberFormat="1" applyFont="1" applyFill="1" applyBorder="1" applyAlignment="1">
      <alignment horizontal="center" vertical="center" wrapText="1"/>
    </xf>
    <xf numFmtId="4" fontId="91" fillId="56" borderId="30" xfId="270" applyNumberFormat="1" applyFont="1" applyFill="1" applyBorder="1" applyAlignment="1">
      <alignment horizontal="center" vertical="center" wrapText="1"/>
    </xf>
    <xf numFmtId="0" fontId="29" fillId="56" borderId="30" xfId="270" applyFont="1" applyFill="1" applyBorder="1" applyAlignment="1">
      <alignment horizontal="center" vertical="center" wrapText="1"/>
    </xf>
    <xf numFmtId="0" fontId="82" fillId="0" borderId="0" xfId="270" applyFont="1" applyBorder="1"/>
    <xf numFmtId="0" fontId="82" fillId="56" borderId="30" xfId="270" applyFont="1" applyFill="1" applyBorder="1" applyAlignment="1">
      <alignment horizontal="center" vertical="center"/>
    </xf>
    <xf numFmtId="0" fontId="82" fillId="56" borderId="30" xfId="270" applyFont="1" applyFill="1" applyBorder="1" applyAlignment="1">
      <alignment horizontal="left" vertical="center"/>
    </xf>
    <xf numFmtId="0" fontId="82" fillId="56" borderId="30" xfId="270" applyFont="1" applyFill="1" applyBorder="1"/>
    <xf numFmtId="0" fontId="87" fillId="56" borderId="30" xfId="0" applyFont="1" applyFill="1" applyBorder="1" applyAlignment="1">
      <alignment vertical="center" wrapText="1"/>
    </xf>
    <xf numFmtId="174" fontId="64" fillId="56" borderId="30" xfId="270" applyNumberFormat="1" applyFont="1" applyFill="1" applyBorder="1" applyAlignment="1">
      <alignment horizontal="center" vertical="center" wrapText="1"/>
    </xf>
    <xf numFmtId="0" fontId="60" fillId="56" borderId="30" xfId="0" applyFont="1" applyFill="1" applyBorder="1" applyAlignment="1">
      <alignment horizontal="center" vertical="center"/>
    </xf>
    <xf numFmtId="0" fontId="60" fillId="56" borderId="30" xfId="0" applyFont="1" applyFill="1" applyBorder="1" applyAlignment="1">
      <alignment horizontal="center" vertical="center" wrapText="1"/>
    </xf>
    <xf numFmtId="0" fontId="27" fillId="56" borderId="30" xfId="270" applyFont="1" applyFill="1" applyBorder="1" applyAlignment="1">
      <alignment horizontal="center" vertical="center" wrapText="1"/>
    </xf>
    <xf numFmtId="4" fontId="22" fillId="51" borderId="34" xfId="269" applyNumberFormat="1" applyFont="1" applyFill="1" applyBorder="1" applyAlignment="1">
      <alignment horizontal="center" vertical="center" wrapText="1"/>
    </xf>
    <xf numFmtId="4" fontId="22" fillId="60" borderId="34" xfId="269" applyNumberFormat="1" applyFont="1" applyFill="1" applyBorder="1" applyAlignment="1">
      <alignment horizontal="center" vertical="center" wrapText="1"/>
    </xf>
    <xf numFmtId="4" fontId="22" fillId="51" borderId="41" xfId="269" applyNumberFormat="1" applyFont="1" applyFill="1" applyBorder="1" applyAlignment="1">
      <alignment horizontal="center" vertical="center" wrapText="1"/>
    </xf>
    <xf numFmtId="4" fontId="22" fillId="52" borderId="41" xfId="269" applyNumberFormat="1" applyFont="1" applyFill="1" applyBorder="1" applyAlignment="1">
      <alignment horizontal="center" vertical="center" wrapText="1"/>
    </xf>
    <xf numFmtId="4" fontId="22" fillId="60" borderId="41" xfId="269" applyNumberFormat="1" applyFont="1" applyFill="1" applyBorder="1" applyAlignment="1">
      <alignment horizontal="center" vertical="center" wrapText="1"/>
    </xf>
    <xf numFmtId="4" fontId="22" fillId="53" borderId="41" xfId="269" applyNumberFormat="1" applyFont="1" applyFill="1" applyBorder="1" applyAlignment="1">
      <alignment horizontal="center" vertical="center" wrapText="1"/>
    </xf>
    <xf numFmtId="4" fontId="19" fillId="0" borderId="0" xfId="269" applyNumberFormat="1" applyFont="1" applyBorder="1" applyAlignment="1">
      <alignment horizontal="left" vertical="center" wrapText="1"/>
    </xf>
    <xf numFmtId="3" fontId="18" fillId="0" borderId="0" xfId="269" applyNumberFormat="1" applyBorder="1" applyAlignment="1">
      <alignment horizontal="center"/>
    </xf>
    <xf numFmtId="3" fontId="18" fillId="0" borderId="0" xfId="269" applyNumberFormat="1" applyAlignment="1">
      <alignment horizontal="center"/>
    </xf>
    <xf numFmtId="0" fontId="18" fillId="0" borderId="0" xfId="269" applyAlignment="1">
      <alignment horizontal="center"/>
    </xf>
    <xf numFmtId="0" fontId="0" fillId="0" borderId="0" xfId="0" applyAlignment="1">
      <alignment horizontal="center"/>
    </xf>
    <xf numFmtId="0" fontId="52" fillId="0" borderId="0" xfId="270" applyFont="1"/>
    <xf numFmtId="0" fontId="52" fillId="0" borderId="0" xfId="270" applyFont="1" applyAlignment="1">
      <alignment wrapText="1"/>
    </xf>
    <xf numFmtId="0" fontId="95" fillId="0" borderId="0" xfId="270" applyFont="1"/>
    <xf numFmtId="0" fontId="95" fillId="0" borderId="0" xfId="270" applyFont="1" applyFill="1"/>
    <xf numFmtId="0" fontId="86" fillId="0" borderId="0" xfId="270" applyFont="1"/>
    <xf numFmtId="0" fontId="86" fillId="0" borderId="0" xfId="270" applyFont="1" applyFill="1"/>
    <xf numFmtId="0" fontId="52" fillId="0" borderId="0" xfId="270" applyFont="1" applyBorder="1" applyAlignment="1">
      <alignment vertical="center" wrapText="1"/>
    </xf>
    <xf numFmtId="0" fontId="91" fillId="0" borderId="0" xfId="270" applyFont="1" applyBorder="1" applyAlignment="1">
      <alignment horizontal="center" vertical="center" wrapText="1"/>
    </xf>
    <xf numFmtId="0" fontId="91" fillId="0" borderId="0" xfId="270" applyFont="1" applyBorder="1" applyAlignment="1">
      <alignment vertical="center" wrapText="1"/>
    </xf>
    <xf numFmtId="0" fontId="66" fillId="0" borderId="0" xfId="270" applyFont="1" applyBorder="1" applyAlignment="1">
      <alignment horizontal="left" vertical="center" wrapText="1"/>
    </xf>
    <xf numFmtId="0" fontId="66" fillId="0" borderId="0" xfId="270" applyFont="1" applyBorder="1" applyAlignment="1">
      <alignment vertical="center" wrapText="1"/>
    </xf>
    <xf numFmtId="0" fontId="95" fillId="0" borderId="0" xfId="270" applyFont="1" applyBorder="1" applyAlignment="1">
      <alignment vertical="center" wrapText="1"/>
    </xf>
    <xf numFmtId="0" fontId="95" fillId="0" borderId="0" xfId="270" applyFont="1" applyFill="1" applyBorder="1" applyAlignment="1">
      <alignment vertical="center" wrapText="1"/>
    </xf>
    <xf numFmtId="4" fontId="91" fillId="0" borderId="0" xfId="270" applyNumberFormat="1" applyFont="1" applyBorder="1" applyAlignment="1">
      <alignment horizontal="center" vertical="center" wrapText="1"/>
    </xf>
    <xf numFmtId="4" fontId="91" fillId="0" borderId="0" xfId="270" applyNumberFormat="1" applyFont="1" applyBorder="1" applyAlignment="1">
      <alignment vertical="center" wrapText="1"/>
    </xf>
    <xf numFmtId="3" fontId="91" fillId="0" borderId="0" xfId="270" applyNumberFormat="1" applyFont="1" applyBorder="1" applyAlignment="1">
      <alignment horizontal="center" vertical="center" wrapText="1"/>
    </xf>
    <xf numFmtId="173" fontId="52" fillId="0" borderId="0" xfId="270" applyNumberFormat="1" applyFont="1" applyBorder="1" applyAlignment="1">
      <alignment horizontal="center" vertical="center" wrapText="1"/>
    </xf>
    <xf numFmtId="0" fontId="52" fillId="0" borderId="0" xfId="270" applyFont="1" applyBorder="1"/>
    <xf numFmtId="0" fontId="52" fillId="0" borderId="0" xfId="270" applyFont="1" applyBorder="1" applyAlignment="1">
      <alignment horizontal="center"/>
    </xf>
    <xf numFmtId="0" fontId="28" fillId="0" borderId="0" xfId="270" applyFont="1" applyBorder="1"/>
    <xf numFmtId="0" fontId="28" fillId="0" borderId="0" xfId="270" applyFont="1" applyBorder="1" applyAlignment="1">
      <alignment horizontal="center" vertical="center"/>
    </xf>
    <xf numFmtId="0" fontId="28" fillId="0" borderId="0" xfId="270" applyFont="1" applyBorder="1" applyAlignment="1">
      <alignment horizontal="center"/>
    </xf>
    <xf numFmtId="4" fontId="28" fillId="0" borderId="0" xfId="270" applyNumberFormat="1" applyFont="1" applyBorder="1" applyAlignment="1"/>
    <xf numFmtId="0" fontId="52" fillId="0" borderId="0" xfId="270" applyFont="1" applyBorder="1" applyAlignment="1">
      <alignment horizontal="center" vertical="center"/>
    </xf>
    <xf numFmtId="3" fontId="66" fillId="0" borderId="0" xfId="270" applyNumberFormat="1" applyFont="1" applyBorder="1" applyAlignment="1">
      <alignment horizontal="center"/>
    </xf>
    <xf numFmtId="0" fontId="95" fillId="0" borderId="0" xfId="270" applyFont="1" applyBorder="1"/>
    <xf numFmtId="0" fontId="95" fillId="0" borderId="0" xfId="270" applyFont="1" applyFill="1" applyBorder="1"/>
    <xf numFmtId="0" fontId="52" fillId="0" borderId="0" xfId="270" applyFont="1" applyAlignment="1">
      <alignment horizontal="center"/>
    </xf>
    <xf numFmtId="0" fontId="28" fillId="0" borderId="0" xfId="270" applyFont="1"/>
    <xf numFmtId="0" fontId="28" fillId="0" borderId="0" xfId="270" applyFont="1" applyAlignment="1">
      <alignment horizontal="center" vertical="center"/>
    </xf>
    <xf numFmtId="0" fontId="28" fillId="0" borderId="0" xfId="270" applyFont="1" applyAlignment="1">
      <alignment horizontal="center"/>
    </xf>
    <xf numFmtId="4" fontId="28" fillId="0" borderId="0" xfId="270" applyNumberFormat="1" applyFont="1" applyAlignment="1"/>
    <xf numFmtId="0" fontId="52" fillId="0" borderId="0" xfId="270" applyFont="1" applyAlignment="1">
      <alignment horizontal="center" vertical="center"/>
    </xf>
    <xf numFmtId="3" fontId="66" fillId="0" borderId="0" xfId="270" applyNumberFormat="1" applyFont="1" applyAlignment="1">
      <alignment horizontal="center"/>
    </xf>
    <xf numFmtId="3" fontId="18" fillId="58" borderId="27" xfId="269" applyNumberFormat="1" applyFill="1" applyBorder="1" applyAlignment="1">
      <alignment horizontal="center" vertical="center"/>
    </xf>
    <xf numFmtId="3" fontId="18" fillId="58" borderId="33" xfId="269" applyNumberFormat="1" applyFill="1" applyBorder="1" applyAlignment="1">
      <alignment horizontal="center" vertical="center"/>
    </xf>
    <xf numFmtId="3" fontId="18" fillId="58" borderId="23" xfId="269" applyNumberFormat="1" applyFill="1" applyBorder="1" applyAlignment="1">
      <alignment horizontal="center" vertical="center"/>
    </xf>
    <xf numFmtId="0" fontId="65" fillId="65" borderId="30" xfId="270" applyFont="1" applyFill="1" applyBorder="1" applyAlignment="1">
      <alignment horizontal="center" vertical="center" wrapText="1"/>
    </xf>
    <xf numFmtId="0" fontId="86" fillId="56" borderId="30" xfId="270" applyFont="1" applyFill="1" applyBorder="1" applyAlignment="1">
      <alignment horizontal="center" vertical="center" wrapText="1"/>
    </xf>
    <xf numFmtId="0" fontId="96" fillId="56" borderId="30" xfId="0" applyFont="1" applyFill="1" applyBorder="1" applyAlignment="1">
      <alignment horizontal="center" vertical="center"/>
    </xf>
    <xf numFmtId="0" fontId="96" fillId="56" borderId="30" xfId="0" applyFont="1" applyFill="1" applyBorder="1" applyAlignment="1">
      <alignment vertical="center"/>
    </xf>
    <xf numFmtId="0" fontId="86" fillId="56" borderId="30" xfId="252" applyFont="1" applyFill="1" applyBorder="1" applyAlignment="1">
      <alignment horizontal="center" vertical="center" wrapText="1"/>
    </xf>
    <xf numFmtId="3" fontId="27" fillId="56" borderId="30" xfId="257" applyNumberFormat="1" applyFont="1" applyFill="1" applyBorder="1" applyAlignment="1">
      <alignment horizontal="center" vertical="center" wrapText="1"/>
    </xf>
    <xf numFmtId="0" fontId="87" fillId="56" borderId="30" xfId="270" applyFont="1" applyFill="1" applyBorder="1" applyAlignment="1">
      <alignment horizontal="center" vertical="center" wrapText="1"/>
    </xf>
    <xf numFmtId="0" fontId="83" fillId="56" borderId="30" xfId="270" applyFont="1" applyFill="1" applyBorder="1" applyAlignment="1">
      <alignment horizontal="center" vertical="center" wrapText="1"/>
    </xf>
    <xf numFmtId="4" fontId="27" fillId="56" borderId="30" xfId="270" applyNumberFormat="1" applyFont="1" applyFill="1" applyBorder="1" applyAlignment="1">
      <alignment horizontal="center" vertical="center" wrapText="1"/>
    </xf>
    <xf numFmtId="3" fontId="83" fillId="56" borderId="30" xfId="270" applyNumberFormat="1" applyFont="1" applyFill="1" applyBorder="1" applyAlignment="1">
      <alignment horizontal="center" vertical="center" wrapText="1"/>
    </xf>
    <xf numFmtId="3" fontId="27" fillId="56" borderId="30" xfId="270" applyNumberFormat="1" applyFont="1" applyFill="1" applyBorder="1" applyAlignment="1">
      <alignment horizontal="center" vertical="center" wrapText="1"/>
    </xf>
    <xf numFmtId="173" fontId="83" fillId="56" borderId="30" xfId="270" applyNumberFormat="1" applyFont="1" applyFill="1" applyBorder="1" applyAlignment="1">
      <alignment horizontal="center" vertical="center" wrapText="1"/>
    </xf>
    <xf numFmtId="4" fontId="27" fillId="56" borderId="30" xfId="0" applyNumberFormat="1" applyFont="1" applyFill="1" applyBorder="1" applyAlignment="1">
      <alignment horizontal="center" vertical="center"/>
    </xf>
    <xf numFmtId="0" fontId="95" fillId="0" borderId="30" xfId="270" applyFont="1" applyBorder="1" applyAlignment="1">
      <alignment vertical="center" wrapText="1"/>
    </xf>
    <xf numFmtId="0" fontId="52" fillId="0" borderId="30" xfId="270" applyFont="1" applyBorder="1" applyAlignment="1">
      <alignment vertical="center" wrapText="1"/>
    </xf>
    <xf numFmtId="0" fontId="96" fillId="56" borderId="30" xfId="0" applyFont="1" applyFill="1" applyBorder="1" applyAlignment="1">
      <alignment horizontal="left" vertical="center" wrapText="1"/>
    </xf>
    <xf numFmtId="3" fontId="28" fillId="56" borderId="30" xfId="257" applyNumberFormat="1" applyFont="1" applyFill="1" applyBorder="1" applyAlignment="1">
      <alignment horizontal="center" vertical="center"/>
    </xf>
    <xf numFmtId="0" fontId="100" fillId="65" borderId="30" xfId="270" applyFont="1" applyFill="1" applyBorder="1" applyAlignment="1">
      <alignment horizontal="center" vertical="center" wrapText="1"/>
    </xf>
    <xf numFmtId="0" fontId="82" fillId="56" borderId="30" xfId="270" applyFont="1" applyFill="1" applyBorder="1" applyAlignment="1">
      <alignment horizontal="center" vertical="center" wrapText="1"/>
    </xf>
    <xf numFmtId="4" fontId="85" fillId="56" borderId="30" xfId="270" applyNumberFormat="1" applyFont="1" applyFill="1" applyBorder="1" applyAlignment="1">
      <alignment horizontal="center" vertical="center" wrapText="1"/>
    </xf>
    <xf numFmtId="4" fontId="82" fillId="56" borderId="30" xfId="270" applyNumberFormat="1" applyFont="1" applyFill="1" applyBorder="1" applyAlignment="1">
      <alignment horizontal="center" vertical="center" wrapText="1"/>
    </xf>
    <xf numFmtId="0" fontId="51" fillId="56" borderId="30" xfId="0" applyFont="1" applyFill="1" applyBorder="1" applyAlignment="1">
      <alignment horizontal="left" vertical="center" wrapText="1" shrinkToFit="1"/>
    </xf>
    <xf numFmtId="4" fontId="27" fillId="56" borderId="30" xfId="257" applyNumberFormat="1" applyFont="1" applyFill="1" applyBorder="1" applyAlignment="1">
      <alignment horizontal="center" vertical="center"/>
    </xf>
    <xf numFmtId="3" fontId="27" fillId="56" borderId="30" xfId="257" applyNumberFormat="1" applyFont="1" applyFill="1" applyBorder="1" applyAlignment="1">
      <alignment horizontal="center" vertical="center"/>
    </xf>
    <xf numFmtId="4" fontId="27" fillId="56" borderId="30" xfId="0" applyNumberFormat="1" applyFont="1" applyFill="1" applyBorder="1" applyAlignment="1">
      <alignment horizontal="center" vertical="center" wrapText="1"/>
    </xf>
    <xf numFmtId="3" fontId="27" fillId="56" borderId="30" xfId="0" applyNumberFormat="1" applyFont="1" applyFill="1" applyBorder="1" applyAlignment="1">
      <alignment horizontal="center" vertical="center" wrapText="1"/>
    </xf>
    <xf numFmtId="0" fontId="51" fillId="56" borderId="30" xfId="257" applyFont="1" applyFill="1" applyBorder="1" applyAlignment="1">
      <alignment horizontal="left" vertical="center" wrapText="1" shrinkToFit="1"/>
    </xf>
    <xf numFmtId="0" fontId="28" fillId="56" borderId="30" xfId="257" applyFont="1" applyFill="1" applyBorder="1" applyAlignment="1">
      <alignment horizontal="center" vertical="center"/>
    </xf>
    <xf numFmtId="0" fontId="28" fillId="56" borderId="30" xfId="257" applyFont="1" applyFill="1" applyBorder="1" applyAlignment="1">
      <alignment horizontal="center" vertical="center" wrapText="1"/>
    </xf>
    <xf numFmtId="3" fontId="27" fillId="56" borderId="30" xfId="0" applyNumberFormat="1" applyFont="1" applyFill="1" applyBorder="1" applyAlignment="1">
      <alignment horizontal="center" vertical="center"/>
    </xf>
    <xf numFmtId="0" fontId="97" fillId="65" borderId="30" xfId="270" applyFont="1" applyFill="1" applyBorder="1" applyAlignment="1">
      <alignment horizontal="center" vertical="center" wrapText="1"/>
    </xf>
    <xf numFmtId="173" fontId="27" fillId="56" borderId="30" xfId="0" applyNumberFormat="1" applyFont="1" applyFill="1" applyBorder="1" applyAlignment="1">
      <alignment horizontal="center" vertical="center" wrapText="1"/>
    </xf>
    <xf numFmtId="0" fontId="98" fillId="56" borderId="30" xfId="0" applyFont="1" applyFill="1" applyBorder="1" applyAlignment="1">
      <alignment vertical="center" wrapText="1"/>
    </xf>
    <xf numFmtId="0" fontId="68" fillId="56" borderId="30" xfId="270" applyFont="1" applyFill="1" applyBorder="1" applyAlignment="1">
      <alignment horizontal="left" vertical="center" wrapText="1"/>
    </xf>
    <xf numFmtId="3" fontId="68" fillId="56" borderId="30" xfId="270" applyNumberFormat="1" applyFont="1" applyFill="1" applyBorder="1" applyAlignment="1">
      <alignment horizontal="center" vertical="center" wrapText="1"/>
    </xf>
    <xf numFmtId="0" fontId="68" fillId="56" borderId="30" xfId="270" applyFont="1" applyFill="1" applyBorder="1" applyAlignment="1">
      <alignment vertical="center" wrapText="1"/>
    </xf>
    <xf numFmtId="0" fontId="27" fillId="56" borderId="30" xfId="270" applyFont="1" applyFill="1" applyBorder="1" applyAlignment="1">
      <alignment vertical="center" wrapText="1"/>
    </xf>
    <xf numFmtId="0" fontId="99" fillId="0" borderId="30" xfId="270" applyFont="1" applyBorder="1" applyAlignment="1">
      <alignment vertical="center" wrapText="1"/>
    </xf>
    <xf numFmtId="0" fontId="99" fillId="0" borderId="30" xfId="270" applyFont="1" applyFill="1" applyBorder="1" applyAlignment="1">
      <alignment vertical="center" wrapText="1"/>
    </xf>
    <xf numFmtId="0" fontId="27" fillId="0" borderId="30" xfId="270" applyFont="1" applyBorder="1" applyAlignment="1">
      <alignment vertical="center" wrapText="1"/>
    </xf>
    <xf numFmtId="0" fontId="91" fillId="0" borderId="30" xfId="270" applyFont="1" applyBorder="1" applyAlignment="1">
      <alignment horizontal="center" vertical="center" wrapText="1"/>
    </xf>
    <xf numFmtId="0" fontId="66" fillId="0" borderId="30" xfId="270" applyFont="1" applyBorder="1" applyAlignment="1">
      <alignment horizontal="center" vertical="center" wrapText="1"/>
    </xf>
    <xf numFmtId="0" fontId="67" fillId="0" borderId="30" xfId="270" applyFont="1" applyBorder="1" applyAlignment="1">
      <alignment horizontal="center" vertical="center" wrapText="1"/>
    </xf>
    <xf numFmtId="0" fontId="91" fillId="0" borderId="30" xfId="270" applyFont="1" applyBorder="1" applyAlignment="1">
      <alignment vertical="center" wrapText="1"/>
    </xf>
    <xf numFmtId="0" fontId="66" fillId="0" borderId="30" xfId="270" applyFont="1" applyBorder="1" applyAlignment="1">
      <alignment horizontal="left" vertical="center" wrapText="1"/>
    </xf>
    <xf numFmtId="0" fontId="66" fillId="0" borderId="30" xfId="270" applyFont="1" applyBorder="1" applyAlignment="1">
      <alignment vertical="center" wrapText="1"/>
    </xf>
    <xf numFmtId="0" fontId="95" fillId="0" borderId="30" xfId="270" applyFont="1" applyFill="1" applyBorder="1" applyAlignment="1">
      <alignment vertical="center" wrapText="1"/>
    </xf>
    <xf numFmtId="0" fontId="94" fillId="56" borderId="30" xfId="270" applyFont="1" applyFill="1" applyBorder="1" applyAlignment="1">
      <alignment horizontal="center" vertical="center" wrapText="1"/>
    </xf>
    <xf numFmtId="0" fontId="52" fillId="56" borderId="30" xfId="0" applyFont="1" applyFill="1" applyBorder="1" applyAlignment="1">
      <alignment horizontal="center" vertical="center"/>
    </xf>
    <xf numFmtId="0" fontId="52" fillId="56" borderId="30" xfId="0" applyFont="1" applyFill="1" applyBorder="1" applyAlignment="1">
      <alignment vertical="center" wrapText="1"/>
    </xf>
    <xf numFmtId="0" fontId="52" fillId="56" borderId="30" xfId="0" applyFont="1" applyFill="1" applyBorder="1" applyAlignment="1">
      <alignment horizontal="center" vertical="center" wrapText="1"/>
    </xf>
    <xf numFmtId="0" fontId="102" fillId="56" borderId="30" xfId="270" applyFont="1" applyFill="1" applyBorder="1" applyAlignment="1">
      <alignment horizontal="center" vertical="center" wrapText="1"/>
    </xf>
    <xf numFmtId="0" fontId="103" fillId="56" borderId="30" xfId="0" applyFont="1" applyFill="1" applyBorder="1" applyAlignment="1">
      <alignment horizontal="center" vertical="center"/>
    </xf>
    <xf numFmtId="0" fontId="103" fillId="56" borderId="30" xfId="0" applyFont="1" applyFill="1" applyBorder="1" applyAlignment="1">
      <alignment horizontal="left" vertical="center" wrapText="1"/>
    </xf>
    <xf numFmtId="0" fontId="102" fillId="56" borderId="30" xfId="257" applyFont="1" applyFill="1" applyBorder="1" applyAlignment="1">
      <alignment horizontal="left" vertical="center" wrapText="1"/>
    </xf>
    <xf numFmtId="0" fontId="27" fillId="56" borderId="30" xfId="257" applyFont="1" applyFill="1" applyBorder="1" applyAlignment="1">
      <alignment horizontal="center" vertical="center"/>
    </xf>
    <xf numFmtId="0" fontId="27" fillId="56" borderId="30" xfId="257" applyFont="1" applyFill="1" applyBorder="1" applyAlignment="1">
      <alignment horizontal="center" vertical="center" wrapText="1"/>
    </xf>
    <xf numFmtId="4" fontId="27" fillId="0" borderId="30" xfId="257" applyNumberFormat="1" applyFont="1" applyBorder="1" applyAlignment="1">
      <alignment horizontal="center" vertical="center" wrapText="1"/>
    </xf>
    <xf numFmtId="4" fontId="27" fillId="56" borderId="30" xfId="257" applyNumberFormat="1" applyFont="1" applyFill="1" applyBorder="1" applyAlignment="1">
      <alignment horizontal="center" vertical="center" wrapText="1"/>
    </xf>
    <xf numFmtId="0" fontId="60" fillId="66" borderId="30" xfId="270" applyFont="1" applyFill="1" applyBorder="1" applyAlignment="1">
      <alignment horizontal="center" vertical="center" wrapText="1"/>
    </xf>
    <xf numFmtId="4" fontId="84" fillId="56" borderId="30" xfId="0" applyNumberFormat="1" applyFont="1" applyFill="1" applyBorder="1" applyAlignment="1">
      <alignment horizontal="center" vertical="center" wrapText="1"/>
    </xf>
    <xf numFmtId="0" fontId="102" fillId="56" borderId="30" xfId="257" applyFont="1" applyFill="1" applyBorder="1" applyAlignment="1">
      <alignment horizontal="center" vertical="center" wrapText="1"/>
    </xf>
    <xf numFmtId="0" fontId="102" fillId="56" borderId="30" xfId="257" applyFont="1" applyFill="1" applyBorder="1" applyAlignment="1">
      <alignment horizontal="center" vertical="center"/>
    </xf>
    <xf numFmtId="0" fontId="79" fillId="56" borderId="30" xfId="257" applyFont="1" applyFill="1" applyBorder="1" applyAlignment="1">
      <alignment horizontal="center" vertical="center" wrapText="1"/>
    </xf>
    <xf numFmtId="4" fontId="84" fillId="56" borderId="30" xfId="270" applyNumberFormat="1" applyFont="1" applyFill="1" applyBorder="1" applyAlignment="1">
      <alignment horizontal="center" vertical="center" wrapText="1"/>
    </xf>
    <xf numFmtId="0" fontId="52" fillId="0" borderId="30" xfId="270" applyFont="1" applyBorder="1" applyAlignment="1">
      <alignment horizontal="center" vertical="center" wrapText="1"/>
    </xf>
    <xf numFmtId="4" fontId="64" fillId="56" borderId="30" xfId="257" applyNumberFormat="1" applyFont="1" applyFill="1" applyBorder="1" applyAlignment="1">
      <alignment horizontal="center" vertical="center"/>
    </xf>
    <xf numFmtId="0" fontId="106" fillId="56" borderId="30" xfId="270" applyFont="1" applyFill="1" applyBorder="1" applyAlignment="1">
      <alignment horizontal="center" vertical="center" wrapText="1"/>
    </xf>
    <xf numFmtId="4" fontId="106" fillId="56" borderId="30" xfId="270" applyNumberFormat="1" applyFont="1" applyFill="1" applyBorder="1" applyAlignment="1">
      <alignment horizontal="center" vertical="center" wrapText="1"/>
    </xf>
    <xf numFmtId="0" fontId="105" fillId="56" borderId="30" xfId="270" applyFont="1" applyFill="1" applyBorder="1" applyAlignment="1">
      <alignment horizontal="center" vertical="center"/>
    </xf>
    <xf numFmtId="0" fontId="105" fillId="56" borderId="30" xfId="270" applyFont="1" applyFill="1" applyBorder="1" applyAlignment="1">
      <alignment horizontal="center" vertical="center" wrapText="1"/>
    </xf>
    <xf numFmtId="2" fontId="80" fillId="56" borderId="30" xfId="316" applyNumberFormat="1" applyFont="1" applyFill="1" applyBorder="1" applyAlignment="1">
      <alignment horizontal="center" vertical="center" wrapText="1"/>
    </xf>
    <xf numFmtId="4" fontId="80" fillId="56" borderId="30" xfId="316" applyNumberFormat="1" applyFont="1" applyFill="1" applyBorder="1" applyAlignment="1">
      <alignment horizontal="center" vertical="center" wrapText="1"/>
    </xf>
    <xf numFmtId="0" fontId="80" fillId="56" borderId="30" xfId="316" applyFont="1" applyFill="1" applyBorder="1" applyAlignment="1">
      <alignment horizontal="center" vertical="center" wrapText="1"/>
    </xf>
    <xf numFmtId="0" fontId="101" fillId="56" borderId="30" xfId="270" applyFont="1" applyFill="1" applyBorder="1" applyAlignment="1">
      <alignment horizontal="center" vertical="center" wrapText="1"/>
    </xf>
    <xf numFmtId="0" fontId="101" fillId="56" borderId="30" xfId="270" applyFont="1" applyFill="1" applyBorder="1" applyAlignment="1">
      <alignment horizontal="center" vertical="center"/>
    </xf>
    <xf numFmtId="0" fontId="18" fillId="0" borderId="30" xfId="270" applyFont="1" applyBorder="1" applyAlignment="1">
      <alignment horizontal="center" vertical="center" wrapText="1"/>
    </xf>
    <xf numFmtId="0" fontId="18" fillId="0" borderId="30" xfId="270" applyBorder="1" applyAlignment="1">
      <alignment horizontal="center" vertical="center" wrapText="1"/>
    </xf>
    <xf numFmtId="0" fontId="30" fillId="0" borderId="30" xfId="270" applyFont="1" applyBorder="1" applyAlignment="1">
      <alignment vertical="center" wrapText="1"/>
    </xf>
    <xf numFmtId="0" fontId="30" fillId="0" borderId="30" xfId="270" applyFont="1" applyBorder="1" applyAlignment="1">
      <alignment horizontal="center" vertical="center" wrapText="1"/>
    </xf>
    <xf numFmtId="0" fontId="78" fillId="56" borderId="30" xfId="0" applyFont="1" applyFill="1" applyBorder="1" applyAlignment="1">
      <alignment horizontal="left" vertical="center" wrapText="1"/>
    </xf>
    <xf numFmtId="9" fontId="110" fillId="56" borderId="30" xfId="270" applyNumberFormat="1" applyFont="1" applyFill="1" applyBorder="1" applyAlignment="1">
      <alignment horizontal="center" vertical="center"/>
    </xf>
    <xf numFmtId="0" fontId="61" fillId="56" borderId="30" xfId="270" applyFont="1" applyFill="1" applyBorder="1" applyAlignment="1">
      <alignment horizontal="center" vertical="center" wrapText="1"/>
    </xf>
    <xf numFmtId="3" fontId="108" fillId="56" borderId="30" xfId="270" applyNumberFormat="1" applyFont="1" applyFill="1" applyBorder="1" applyAlignment="1">
      <alignment horizontal="center" vertical="center" wrapText="1"/>
    </xf>
    <xf numFmtId="0" fontId="108" fillId="56" borderId="30" xfId="270" applyFont="1" applyFill="1" applyBorder="1" applyAlignment="1">
      <alignment horizontal="center" vertical="center" wrapText="1"/>
    </xf>
    <xf numFmtId="1" fontId="61" fillId="56" borderId="30" xfId="270" applyNumberFormat="1" applyFont="1" applyFill="1" applyBorder="1" applyAlignment="1">
      <alignment horizontal="center" vertical="center" wrapText="1"/>
    </xf>
    <xf numFmtId="0" fontId="60" fillId="56" borderId="30" xfId="0" applyFont="1" applyFill="1" applyBorder="1" applyAlignment="1">
      <alignment vertical="center" wrapText="1"/>
    </xf>
    <xf numFmtId="4" fontId="109" fillId="56" borderId="30" xfId="0" applyNumberFormat="1" applyFont="1" applyFill="1" applyBorder="1" applyAlignment="1">
      <alignment horizontal="center" vertical="center"/>
    </xf>
    <xf numFmtId="0" fontId="61" fillId="56" borderId="30" xfId="270" applyFont="1" applyFill="1" applyBorder="1" applyAlignment="1">
      <alignment horizontal="center" vertical="center"/>
    </xf>
    <xf numFmtId="4" fontId="101" fillId="56" borderId="30" xfId="270" applyNumberFormat="1" applyFont="1" applyFill="1" applyBorder="1" applyAlignment="1">
      <alignment horizontal="center" vertical="center" wrapText="1"/>
    </xf>
    <xf numFmtId="4" fontId="101" fillId="56" borderId="30" xfId="270" applyNumberFormat="1" applyFont="1" applyFill="1" applyBorder="1" applyAlignment="1">
      <alignment horizontal="center" vertical="center"/>
    </xf>
    <xf numFmtId="4" fontId="61" fillId="56" borderId="30" xfId="270" applyNumberFormat="1" applyFont="1" applyFill="1" applyBorder="1" applyAlignment="1">
      <alignment horizontal="center" vertical="center" wrapText="1"/>
    </xf>
    <xf numFmtId="0" fontId="112" fillId="0" borderId="30" xfId="270" applyFont="1" applyBorder="1" applyAlignment="1">
      <alignment horizontal="center" vertical="center" wrapText="1"/>
    </xf>
    <xf numFmtId="3" fontId="112" fillId="0" borderId="30" xfId="270" applyNumberFormat="1" applyFont="1" applyBorder="1" applyAlignment="1">
      <alignment horizontal="center" vertical="center" wrapText="1"/>
    </xf>
    <xf numFmtId="174" fontId="110" fillId="0" borderId="30" xfId="270" applyNumberFormat="1" applyFont="1" applyBorder="1" applyAlignment="1">
      <alignment horizontal="center" vertical="center" wrapText="1"/>
    </xf>
    <xf numFmtId="1" fontId="110" fillId="0" borderId="30" xfId="270" applyNumberFormat="1" applyFont="1" applyBorder="1" applyAlignment="1">
      <alignment horizontal="center" vertical="center" wrapText="1"/>
    </xf>
    <xf numFmtId="4" fontId="110" fillId="0" borderId="30" xfId="270" applyNumberFormat="1" applyFont="1" applyBorder="1" applyAlignment="1">
      <alignment horizontal="center" vertical="center" wrapText="1"/>
    </xf>
    <xf numFmtId="0" fontId="110" fillId="0" borderId="30" xfId="270" applyFont="1" applyBorder="1" applyAlignment="1">
      <alignment horizontal="center" vertical="center" wrapText="1"/>
    </xf>
    <xf numFmtId="0" fontId="27" fillId="56" borderId="30" xfId="0" applyFont="1" applyFill="1" applyBorder="1" applyAlignment="1">
      <alignment horizontal="center" vertical="center"/>
    </xf>
    <xf numFmtId="0" fontId="63" fillId="0" borderId="30" xfId="270" applyFont="1" applyBorder="1" applyAlignment="1">
      <alignment vertical="center" wrapText="1"/>
    </xf>
    <xf numFmtId="0" fontId="30" fillId="0" borderId="30" xfId="270" applyFont="1" applyFill="1" applyBorder="1" applyAlignment="1">
      <alignment vertical="center" wrapText="1"/>
    </xf>
    <xf numFmtId="0" fontId="65" fillId="0" borderId="30" xfId="270" applyFont="1" applyBorder="1" applyAlignment="1">
      <alignment vertical="center" wrapText="1"/>
    </xf>
    <xf numFmtId="0" fontId="65" fillId="0" borderId="30" xfId="270" applyFont="1" applyFill="1" applyBorder="1" applyAlignment="1">
      <alignment vertical="center" wrapText="1"/>
    </xf>
    <xf numFmtId="0" fontId="82" fillId="56" borderId="30" xfId="270" applyFont="1" applyFill="1" applyBorder="1" applyAlignment="1">
      <alignment horizontal="center" vertical="center"/>
    </xf>
    <xf numFmtId="4" fontId="80" fillId="56" borderId="30" xfId="270" applyNumberFormat="1" applyFont="1" applyFill="1" applyBorder="1" applyAlignment="1">
      <alignment horizontal="center" vertical="center" wrapText="1"/>
    </xf>
    <xf numFmtId="3" fontId="80" fillId="56" borderId="30" xfId="270" applyNumberFormat="1" applyFont="1" applyFill="1" applyBorder="1" applyAlignment="1">
      <alignment horizontal="center" vertical="center" wrapText="1"/>
    </xf>
    <xf numFmtId="4" fontId="113" fillId="56" borderId="30" xfId="270" applyNumberFormat="1" applyFont="1" applyFill="1" applyBorder="1" applyAlignment="1">
      <alignment horizontal="center" vertical="center"/>
    </xf>
    <xf numFmtId="3" fontId="113" fillId="56" borderId="30" xfId="270" applyNumberFormat="1" applyFont="1" applyFill="1" applyBorder="1" applyAlignment="1">
      <alignment horizontal="center" vertical="center"/>
    </xf>
    <xf numFmtId="4" fontId="113" fillId="56" borderId="30" xfId="270" applyNumberFormat="1" applyFont="1" applyFill="1" applyBorder="1" applyAlignment="1">
      <alignment horizontal="center" vertical="center" wrapText="1"/>
    </xf>
    <xf numFmtId="3" fontId="29" fillId="56" borderId="30" xfId="257" applyNumberFormat="1" applyFont="1" applyFill="1" applyBorder="1" applyAlignment="1">
      <alignment horizontal="center" vertical="center" wrapText="1"/>
    </xf>
    <xf numFmtId="3" fontId="29" fillId="56" borderId="30" xfId="257" applyNumberFormat="1" applyFont="1" applyFill="1" applyBorder="1" applyAlignment="1">
      <alignment horizontal="center" vertical="center"/>
    </xf>
    <xf numFmtId="4" fontId="22" fillId="56" borderId="30" xfId="257" applyNumberFormat="1" applyFont="1" applyFill="1" applyBorder="1" applyAlignment="1">
      <alignment horizontal="center" vertical="center"/>
    </xf>
    <xf numFmtId="4" fontId="52" fillId="56" borderId="30" xfId="270" applyNumberFormat="1" applyFont="1" applyFill="1" applyBorder="1" applyAlignment="1">
      <alignment horizontal="center" vertical="center" wrapText="1"/>
    </xf>
    <xf numFmtId="3" fontId="94" fillId="56" borderId="30" xfId="257" applyNumberFormat="1" applyFont="1" applyFill="1" applyBorder="1" applyAlignment="1">
      <alignment horizontal="center" vertical="center"/>
    </xf>
    <xf numFmtId="4" fontId="86" fillId="56" borderId="30" xfId="0" applyNumberFormat="1" applyFont="1" applyFill="1" applyBorder="1" applyAlignment="1">
      <alignment horizontal="center" vertical="center" wrapText="1"/>
    </xf>
    <xf numFmtId="4" fontId="52" fillId="56" borderId="30" xfId="257" applyNumberFormat="1" applyFont="1" applyFill="1" applyBorder="1" applyAlignment="1">
      <alignment horizontal="center" vertical="center" wrapText="1"/>
    </xf>
    <xf numFmtId="0" fontId="29" fillId="56" borderId="30" xfId="257" applyFont="1" applyFill="1" applyBorder="1" applyAlignment="1">
      <alignment horizontal="center" vertical="center" wrapText="1"/>
    </xf>
    <xf numFmtId="0" fontId="29" fillId="56" borderId="30" xfId="257" applyFont="1" applyFill="1" applyBorder="1" applyAlignment="1">
      <alignment horizontal="center" vertical="center"/>
    </xf>
    <xf numFmtId="0" fontId="82" fillId="0" borderId="30" xfId="270" applyFont="1" applyBorder="1"/>
    <xf numFmtId="4" fontId="82" fillId="56" borderId="30" xfId="270" applyNumberFormat="1" applyFont="1" applyFill="1" applyBorder="1" applyAlignment="1">
      <alignment horizontal="center" vertical="center"/>
    </xf>
    <xf numFmtId="175" fontId="27" fillId="56" borderId="30" xfId="0" applyNumberFormat="1" applyFont="1" applyFill="1" applyBorder="1" applyAlignment="1">
      <alignment horizontal="center" vertical="center" wrapText="1"/>
    </xf>
    <xf numFmtId="0" fontId="101" fillId="56" borderId="30" xfId="270" applyFont="1" applyFill="1" applyBorder="1" applyAlignment="1">
      <alignment horizontal="center" vertical="center" wrapText="1"/>
    </xf>
    <xf numFmtId="2" fontId="82" fillId="56" borderId="30" xfId="316" applyNumberFormat="1" applyFont="1" applyFill="1" applyBorder="1" applyAlignment="1">
      <alignment horizontal="center" vertical="center"/>
    </xf>
    <xf numFmtId="0" fontId="82" fillId="56" borderId="30" xfId="270" applyFont="1" applyFill="1" applyBorder="1" applyAlignment="1">
      <alignment vertical="center"/>
    </xf>
    <xf numFmtId="1" fontId="26" fillId="0" borderId="50" xfId="271" applyNumberFormat="1" applyFont="1" applyBorder="1" applyAlignment="1">
      <alignment horizontal="center" vertical="center"/>
    </xf>
    <xf numFmtId="0" fontId="18" fillId="50" borderId="30" xfId="269" applyFill="1" applyBorder="1" applyAlignment="1">
      <alignment horizontal="left" vertical="center"/>
    </xf>
    <xf numFmtId="0" fontId="78" fillId="52" borderId="30" xfId="269" applyFont="1" applyFill="1" applyBorder="1" applyAlignment="1">
      <alignment horizontal="left" vertical="center"/>
    </xf>
    <xf numFmtId="3" fontId="21" fillId="59" borderId="28" xfId="271" applyNumberFormat="1" applyFont="1" applyFill="1" applyBorder="1" applyAlignment="1">
      <alignment horizontal="center" vertical="center"/>
    </xf>
    <xf numFmtId="3" fontId="21" fillId="59" borderId="29" xfId="271" applyNumberFormat="1" applyFont="1" applyFill="1" applyBorder="1" applyAlignment="1">
      <alignment horizontal="center" vertical="center"/>
    </xf>
    <xf numFmtId="3" fontId="21" fillId="59" borderId="23" xfId="271" applyNumberFormat="1" applyFont="1" applyFill="1" applyBorder="1" applyAlignment="1">
      <alignment horizontal="center" vertical="center"/>
    </xf>
    <xf numFmtId="3" fontId="21" fillId="59" borderId="32" xfId="271" applyNumberFormat="1" applyFont="1" applyFill="1" applyBorder="1" applyAlignment="1">
      <alignment horizontal="center" vertical="center"/>
    </xf>
    <xf numFmtId="3" fontId="20" fillId="59" borderId="24" xfId="269" applyNumberFormat="1" applyFont="1" applyFill="1" applyBorder="1" applyAlignment="1">
      <alignment horizontal="left" vertical="center"/>
    </xf>
    <xf numFmtId="3" fontId="20" fillId="59" borderId="52" xfId="269" applyNumberFormat="1" applyFont="1" applyFill="1" applyBorder="1" applyAlignment="1">
      <alignment horizontal="left" vertical="center"/>
    </xf>
    <xf numFmtId="3" fontId="20" fillId="59" borderId="25" xfId="269" applyNumberFormat="1" applyFont="1" applyFill="1" applyBorder="1" applyAlignment="1">
      <alignment horizontal="left" vertical="center"/>
    </xf>
    <xf numFmtId="3" fontId="20" fillId="59" borderId="47" xfId="269" applyNumberFormat="1" applyFont="1" applyFill="1" applyBorder="1" applyAlignment="1">
      <alignment horizontal="left" vertical="center"/>
    </xf>
    <xf numFmtId="3" fontId="20" fillId="59" borderId="71" xfId="269" applyNumberFormat="1" applyFont="1" applyFill="1" applyBorder="1" applyAlignment="1">
      <alignment horizontal="left" vertical="center"/>
    </xf>
    <xf numFmtId="3" fontId="20" fillId="59" borderId="72" xfId="269" applyNumberFormat="1" applyFont="1" applyFill="1" applyBorder="1" applyAlignment="1">
      <alignment horizontal="left" vertical="center"/>
    </xf>
    <xf numFmtId="0" fontId="22" fillId="51" borderId="30" xfId="269" applyFont="1" applyFill="1" applyBorder="1" applyAlignment="1">
      <alignment horizontal="left" vertical="center" wrapText="1"/>
    </xf>
    <xf numFmtId="0" fontId="25" fillId="59" borderId="43" xfId="269" applyFont="1" applyFill="1" applyBorder="1" applyAlignment="1">
      <alignment horizontal="center" vertical="center"/>
    </xf>
    <xf numFmtId="0" fontId="25" fillId="59" borderId="49" xfId="269" applyFont="1" applyFill="1" applyBorder="1" applyAlignment="1">
      <alignment horizontal="center" vertical="center"/>
    </xf>
    <xf numFmtId="0" fontId="25" fillId="59" borderId="65" xfId="269" applyFont="1" applyFill="1" applyBorder="1" applyAlignment="1">
      <alignment horizontal="center" vertical="center"/>
    </xf>
    <xf numFmtId="0" fontId="18" fillId="55" borderId="30" xfId="269" applyFill="1" applyBorder="1" applyAlignment="1">
      <alignment horizontal="left" vertical="center"/>
    </xf>
    <xf numFmtId="0" fontId="78" fillId="49" borderId="30" xfId="269" applyFont="1" applyFill="1" applyBorder="1" applyAlignment="1">
      <alignment horizontal="left" vertical="center" wrapText="1"/>
    </xf>
    <xf numFmtId="0" fontId="77" fillId="49" borderId="30" xfId="269" applyFont="1" applyFill="1" applyBorder="1" applyAlignment="1">
      <alignment horizontal="left" vertical="center" wrapText="1"/>
    </xf>
    <xf numFmtId="0" fontId="25" fillId="59" borderId="19" xfId="269" applyFont="1" applyFill="1" applyBorder="1" applyAlignment="1">
      <alignment horizontal="center" vertical="center"/>
    </xf>
    <xf numFmtId="0" fontId="25" fillId="59" borderId="39" xfId="269" applyFont="1" applyFill="1" applyBorder="1" applyAlignment="1">
      <alignment horizontal="center" vertical="center"/>
    </xf>
    <xf numFmtId="0" fontId="25" fillId="59" borderId="58" xfId="269" applyFont="1" applyFill="1" applyBorder="1" applyAlignment="1">
      <alignment horizontal="center" vertical="center"/>
    </xf>
    <xf numFmtId="3" fontId="20" fillId="59" borderId="59" xfId="269" applyNumberFormat="1" applyFont="1" applyFill="1" applyBorder="1" applyAlignment="1">
      <alignment horizontal="center" vertical="center" textRotation="90"/>
    </xf>
    <xf numFmtId="3" fontId="20" fillId="59" borderId="20" xfId="269" applyNumberFormat="1" applyFont="1" applyFill="1" applyBorder="1" applyAlignment="1">
      <alignment horizontal="center" vertical="center" textRotation="90"/>
    </xf>
    <xf numFmtId="3" fontId="20" fillId="59" borderId="51" xfId="269" applyNumberFormat="1" applyFont="1" applyFill="1" applyBorder="1" applyAlignment="1">
      <alignment horizontal="center" vertical="center" textRotation="90"/>
    </xf>
    <xf numFmtId="0" fontId="22" fillId="54" borderId="30" xfId="269" applyFont="1" applyFill="1" applyBorder="1" applyAlignment="1">
      <alignment horizontal="left" vertical="center"/>
    </xf>
    <xf numFmtId="0" fontId="18" fillId="53" borderId="30" xfId="269" applyFont="1" applyFill="1" applyBorder="1" applyAlignment="1">
      <alignment horizontal="left" vertical="center"/>
    </xf>
    <xf numFmtId="3" fontId="20" fillId="58" borderId="36" xfId="269" applyNumberFormat="1" applyFont="1" applyFill="1" applyBorder="1" applyAlignment="1">
      <alignment horizontal="center" vertical="center" wrapText="1" shrinkToFit="1"/>
    </xf>
    <xf numFmtId="3" fontId="20" fillId="58" borderId="33" xfId="269" applyNumberFormat="1" applyFont="1" applyFill="1" applyBorder="1" applyAlignment="1">
      <alignment horizontal="center" vertical="center" wrapText="1" shrinkToFit="1"/>
    </xf>
    <xf numFmtId="3" fontId="25" fillId="63" borderId="24" xfId="269" applyNumberFormat="1" applyFont="1" applyFill="1" applyBorder="1" applyAlignment="1">
      <alignment vertical="center"/>
    </xf>
    <xf numFmtId="3" fontId="25" fillId="63" borderId="46" xfId="269" applyNumberFormat="1" applyFont="1" applyFill="1" applyBorder="1" applyAlignment="1">
      <alignment vertical="center"/>
    </xf>
    <xf numFmtId="3" fontId="25" fillId="63" borderId="25" xfId="269" applyNumberFormat="1" applyFont="1" applyFill="1" applyBorder="1" applyAlignment="1">
      <alignment vertical="center"/>
    </xf>
    <xf numFmtId="3" fontId="25" fillId="63" borderId="45" xfId="269" applyNumberFormat="1" applyFont="1" applyFill="1" applyBorder="1" applyAlignment="1">
      <alignment vertical="center"/>
    </xf>
    <xf numFmtId="3" fontId="20" fillId="64" borderId="70" xfId="269" applyNumberFormat="1" applyFont="1" applyFill="1" applyBorder="1" applyAlignment="1">
      <alignment horizontal="center" vertical="center" wrapText="1"/>
    </xf>
    <xf numFmtId="3" fontId="20" fillId="64" borderId="64" xfId="269" applyNumberFormat="1" applyFont="1" applyFill="1" applyBorder="1" applyAlignment="1">
      <alignment horizontal="center" vertical="center" wrapText="1"/>
    </xf>
    <xf numFmtId="3" fontId="20" fillId="63" borderId="29" xfId="269" applyNumberFormat="1" applyFont="1" applyFill="1" applyBorder="1" applyAlignment="1">
      <alignment horizontal="center" vertical="center" wrapText="1"/>
    </xf>
    <xf numFmtId="3" fontId="20" fillId="63" borderId="41" xfId="269" applyNumberFormat="1" applyFont="1" applyFill="1" applyBorder="1" applyAlignment="1">
      <alignment horizontal="center" vertical="center" wrapText="1"/>
    </xf>
    <xf numFmtId="3" fontId="20" fillId="63" borderId="34" xfId="269" applyNumberFormat="1" applyFont="1" applyFill="1" applyBorder="1" applyAlignment="1">
      <alignment horizontal="center" vertical="center" wrapText="1"/>
    </xf>
    <xf numFmtId="3" fontId="22" fillId="61" borderId="22" xfId="269" applyNumberFormat="1" applyFont="1" applyFill="1" applyBorder="1" applyAlignment="1">
      <alignment horizontal="center" vertical="center" wrapText="1"/>
    </xf>
    <xf numFmtId="3" fontId="22" fillId="61" borderId="30" xfId="269" applyNumberFormat="1" applyFont="1" applyFill="1" applyBorder="1" applyAlignment="1">
      <alignment horizontal="center" vertical="center" wrapText="1"/>
    </xf>
    <xf numFmtId="3" fontId="20" fillId="58" borderId="23" xfId="269" applyNumberFormat="1" applyFont="1" applyFill="1" applyBorder="1" applyAlignment="1">
      <alignment horizontal="center" vertical="center" wrapText="1"/>
    </xf>
    <xf numFmtId="3" fontId="20" fillId="58" borderId="27" xfId="269" applyNumberFormat="1" applyFont="1" applyFill="1" applyBorder="1" applyAlignment="1">
      <alignment horizontal="center" vertical="center" wrapText="1"/>
    </xf>
    <xf numFmtId="3" fontId="20" fillId="63" borderId="59" xfId="269" applyNumberFormat="1" applyFont="1" applyFill="1" applyBorder="1" applyAlignment="1">
      <alignment horizontal="center" vertical="center" wrapText="1"/>
    </xf>
    <xf numFmtId="3" fontId="20" fillId="63" borderId="21" xfId="269" applyNumberFormat="1" applyFont="1" applyFill="1" applyBorder="1" applyAlignment="1">
      <alignment horizontal="center" vertical="center" wrapText="1"/>
    </xf>
    <xf numFmtId="3" fontId="20" fillId="63" borderId="73" xfId="269" applyNumberFormat="1" applyFont="1" applyFill="1" applyBorder="1" applyAlignment="1">
      <alignment horizontal="center" vertical="center" wrapText="1"/>
    </xf>
    <xf numFmtId="3" fontId="20" fillId="63" borderId="24" xfId="269" applyNumberFormat="1" applyFont="1" applyFill="1" applyBorder="1" applyAlignment="1">
      <alignment horizontal="center" vertical="center" wrapText="1"/>
    </xf>
    <xf numFmtId="3" fontId="20" fillId="63" borderId="52" xfId="269" applyNumberFormat="1" applyFont="1" applyFill="1" applyBorder="1" applyAlignment="1">
      <alignment horizontal="center" vertical="center" wrapText="1"/>
    </xf>
    <xf numFmtId="3" fontId="20" fillId="63" borderId="46" xfId="269" applyNumberFormat="1" applyFont="1" applyFill="1" applyBorder="1" applyAlignment="1">
      <alignment horizontal="center" vertical="center" wrapText="1"/>
    </xf>
    <xf numFmtId="3" fontId="20" fillId="63" borderId="56" xfId="269" applyNumberFormat="1" applyFont="1" applyFill="1" applyBorder="1" applyAlignment="1">
      <alignment horizontal="center" vertical="center" wrapText="1"/>
    </xf>
    <xf numFmtId="3" fontId="20" fillId="63" borderId="40" xfId="269" applyNumberFormat="1" applyFont="1" applyFill="1" applyBorder="1" applyAlignment="1">
      <alignment horizontal="center" vertical="center" wrapText="1"/>
    </xf>
    <xf numFmtId="3" fontId="20" fillId="63" borderId="57" xfId="269" applyNumberFormat="1" applyFont="1" applyFill="1" applyBorder="1" applyAlignment="1">
      <alignment horizontal="center" vertical="center" wrapText="1"/>
    </xf>
    <xf numFmtId="3" fontId="20" fillId="63" borderId="54" xfId="269" applyNumberFormat="1" applyFont="1" applyFill="1" applyBorder="1" applyAlignment="1">
      <alignment horizontal="center" vertical="center" wrapText="1"/>
    </xf>
    <xf numFmtId="0" fontId="22" fillId="61" borderId="56" xfId="269" applyNumberFormat="1" applyFont="1" applyFill="1" applyBorder="1" applyAlignment="1">
      <alignment horizontal="center" vertical="center" wrapText="1"/>
    </xf>
    <xf numFmtId="0" fontId="22" fillId="61" borderId="77" xfId="269" applyNumberFormat="1" applyFont="1" applyFill="1" applyBorder="1" applyAlignment="1">
      <alignment horizontal="center" vertical="center" wrapText="1"/>
    </xf>
    <xf numFmtId="0" fontId="22" fillId="61" borderId="40" xfId="269" applyNumberFormat="1" applyFont="1" applyFill="1" applyBorder="1" applyAlignment="1">
      <alignment horizontal="center" vertical="center" wrapText="1"/>
    </xf>
    <xf numFmtId="0" fontId="20" fillId="58" borderId="34" xfId="269" applyNumberFormat="1" applyFont="1" applyFill="1" applyBorder="1" applyAlignment="1">
      <alignment horizontal="center" vertical="center" wrapText="1"/>
    </xf>
    <xf numFmtId="0" fontId="20" fillId="58" borderId="35"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wrapText="1"/>
    </xf>
    <xf numFmtId="0" fontId="20" fillId="58" borderId="30" xfId="269" applyNumberFormat="1" applyFont="1" applyFill="1" applyBorder="1" applyAlignment="1">
      <alignment horizontal="center" vertical="center"/>
    </xf>
    <xf numFmtId="0" fontId="22" fillId="62" borderId="26" xfId="269" applyNumberFormat="1" applyFont="1" applyFill="1" applyBorder="1" applyAlignment="1">
      <alignment horizontal="left" vertical="center" wrapText="1"/>
    </xf>
    <xf numFmtId="0" fontId="22" fillId="62" borderId="55" xfId="269" applyNumberFormat="1" applyFont="1" applyFill="1" applyBorder="1" applyAlignment="1">
      <alignment horizontal="left" vertical="center" wrapText="1"/>
    </xf>
    <xf numFmtId="1" fontId="26" fillId="0" borderId="67" xfId="271" applyNumberFormat="1" applyFont="1" applyBorder="1" applyAlignment="1">
      <alignment horizontal="center" vertical="center"/>
    </xf>
    <xf numFmtId="1" fontId="26" fillId="0" borderId="68" xfId="271" applyNumberFormat="1" applyFont="1" applyBorder="1" applyAlignment="1">
      <alignment horizontal="center" vertical="center"/>
    </xf>
    <xf numFmtId="1" fontId="26" fillId="0" borderId="69" xfId="271" applyNumberFormat="1" applyFont="1" applyBorder="1" applyAlignment="1">
      <alignment horizontal="center" vertical="center"/>
    </xf>
    <xf numFmtId="0" fontId="58" fillId="63" borderId="28" xfId="270" applyFont="1" applyFill="1" applyBorder="1" applyAlignment="1">
      <alignment vertical="center" wrapText="1"/>
    </xf>
    <xf numFmtId="0" fontId="58" fillId="63" borderId="35" xfId="270" applyFont="1" applyFill="1" applyBorder="1" applyAlignment="1">
      <alignment vertical="center" wrapText="1"/>
    </xf>
    <xf numFmtId="1" fontId="70" fillId="63" borderId="59" xfId="271" applyNumberFormat="1" applyFont="1" applyFill="1" applyBorder="1" applyAlignment="1">
      <alignment horizontal="center" vertical="center"/>
    </xf>
    <xf numFmtId="1" fontId="70" fillId="63" borderId="20" xfId="271" applyNumberFormat="1" applyFont="1" applyFill="1" applyBorder="1" applyAlignment="1">
      <alignment horizontal="center" vertical="center"/>
    </xf>
    <xf numFmtId="1" fontId="70" fillId="63" borderId="51" xfId="271" applyNumberFormat="1" applyFont="1" applyFill="1" applyBorder="1" applyAlignment="1">
      <alignment horizontal="center" vertical="center"/>
    </xf>
    <xf numFmtId="3" fontId="70" fillId="63" borderId="59" xfId="271" applyNumberFormat="1" applyFont="1" applyFill="1" applyBorder="1" applyAlignment="1">
      <alignment horizontal="center" vertical="center"/>
    </xf>
    <xf numFmtId="3" fontId="70" fillId="63" borderId="60" xfId="271" applyNumberFormat="1" applyFont="1" applyFill="1" applyBorder="1" applyAlignment="1">
      <alignment horizontal="center" vertical="center"/>
    </xf>
    <xf numFmtId="3" fontId="70" fillId="63" borderId="20" xfId="271" applyNumberFormat="1" applyFont="1" applyFill="1" applyBorder="1" applyAlignment="1">
      <alignment horizontal="center" vertical="center"/>
    </xf>
    <xf numFmtId="3" fontId="70" fillId="63" borderId="61" xfId="271" applyNumberFormat="1" applyFont="1" applyFill="1" applyBorder="1" applyAlignment="1">
      <alignment horizontal="center" vertical="center"/>
    </xf>
    <xf numFmtId="3" fontId="70" fillId="63" borderId="51" xfId="271" applyNumberFormat="1" applyFont="1" applyFill="1" applyBorder="1" applyAlignment="1">
      <alignment horizontal="center" vertical="center"/>
    </xf>
    <xf numFmtId="3" fontId="70" fillId="63" borderId="62" xfId="271" applyNumberFormat="1" applyFont="1" applyFill="1" applyBorder="1" applyAlignment="1">
      <alignment horizontal="center" vertical="center"/>
    </xf>
    <xf numFmtId="3" fontId="21" fillId="61" borderId="63" xfId="271" applyNumberFormat="1" applyFont="1" applyFill="1" applyBorder="1" applyAlignment="1">
      <alignment horizontal="center" vertical="center"/>
    </xf>
    <xf numFmtId="3" fontId="21" fillId="61" borderId="70" xfId="271" applyNumberFormat="1" applyFont="1" applyFill="1" applyBorder="1" applyAlignment="1">
      <alignment horizontal="center" vertical="center"/>
    </xf>
    <xf numFmtId="3" fontId="21" fillId="61" borderId="64" xfId="271" applyNumberFormat="1" applyFont="1" applyFill="1" applyBorder="1" applyAlignment="1">
      <alignment horizontal="center" vertical="center"/>
    </xf>
    <xf numFmtId="3" fontId="21" fillId="58" borderId="28" xfId="271" applyNumberFormat="1" applyFont="1" applyFill="1" applyBorder="1" applyAlignment="1">
      <alignment horizontal="center" vertical="center"/>
    </xf>
    <xf numFmtId="3" fontId="21" fillId="58" borderId="34" xfId="271" applyNumberFormat="1" applyFont="1" applyFill="1" applyBorder="1" applyAlignment="1">
      <alignment horizontal="center" vertical="center"/>
    </xf>
    <xf numFmtId="3" fontId="21" fillId="58" borderId="35" xfId="271" applyNumberFormat="1" applyFont="1" applyFill="1" applyBorder="1" applyAlignment="1">
      <alignment horizontal="center" vertical="center"/>
    </xf>
    <xf numFmtId="3" fontId="20" fillId="61" borderId="25" xfId="269" applyNumberFormat="1" applyFont="1" applyFill="1" applyBorder="1" applyAlignment="1">
      <alignment horizontal="center" vertical="center" wrapText="1"/>
    </xf>
    <xf numFmtId="3" fontId="20" fillId="61" borderId="45" xfId="269" applyNumberFormat="1" applyFont="1" applyFill="1" applyBorder="1" applyAlignment="1">
      <alignment horizontal="center" vertical="center" wrapText="1"/>
    </xf>
    <xf numFmtId="0" fontId="71" fillId="63" borderId="43" xfId="269" applyFont="1" applyFill="1" applyBorder="1" applyAlignment="1">
      <alignment horizontal="center" vertical="center"/>
    </xf>
    <xf numFmtId="0" fontId="71" fillId="63" borderId="49" xfId="269" applyFont="1" applyFill="1" applyBorder="1" applyAlignment="1">
      <alignment horizontal="center" vertical="center"/>
    </xf>
    <xf numFmtId="0" fontId="71" fillId="63" borderId="65" xfId="269" applyFont="1" applyFill="1" applyBorder="1" applyAlignment="1">
      <alignment horizontal="center" vertical="center"/>
    </xf>
    <xf numFmtId="3" fontId="25" fillId="63" borderId="63" xfId="269" applyNumberFormat="1" applyFont="1" applyFill="1" applyBorder="1" applyAlignment="1">
      <alignment horizontal="left" vertical="center"/>
    </xf>
    <xf numFmtId="3" fontId="25" fillId="63" borderId="64" xfId="269" applyNumberFormat="1" applyFont="1" applyFill="1" applyBorder="1" applyAlignment="1">
      <alignment horizontal="left" vertical="center"/>
    </xf>
    <xf numFmtId="3" fontId="25" fillId="63" borderId="25" xfId="269" applyNumberFormat="1" applyFont="1" applyFill="1" applyBorder="1" applyAlignment="1">
      <alignment horizontal="left" vertical="center"/>
    </xf>
    <xf numFmtId="3" fontId="25" fillId="63" borderId="37" xfId="269" applyNumberFormat="1" applyFont="1" applyFill="1" applyBorder="1" applyAlignment="1">
      <alignment horizontal="left" vertical="center"/>
    </xf>
    <xf numFmtId="3" fontId="20" fillId="61" borderId="30" xfId="269" applyNumberFormat="1" applyFont="1" applyFill="1" applyBorder="1" applyAlignment="1">
      <alignment horizontal="center" vertical="center"/>
    </xf>
    <xf numFmtId="3" fontId="20" fillId="61" borderId="30" xfId="269" applyNumberFormat="1" applyFont="1" applyFill="1" applyBorder="1" applyAlignment="1">
      <alignment horizontal="center" vertical="center" wrapText="1"/>
    </xf>
    <xf numFmtId="3" fontId="20" fillId="61" borderId="27" xfId="269" applyNumberFormat="1" applyFont="1" applyFill="1" applyBorder="1" applyAlignment="1">
      <alignment horizontal="center" vertical="center" wrapText="1"/>
    </xf>
    <xf numFmtId="0" fontId="22" fillId="62" borderId="25" xfId="269" applyNumberFormat="1" applyFont="1" applyFill="1" applyBorder="1" applyAlignment="1">
      <alignment horizontal="left" vertical="center" wrapText="1"/>
    </xf>
    <xf numFmtId="0" fontId="22" fillId="62" borderId="45" xfId="269" applyNumberFormat="1" applyFont="1" applyFill="1" applyBorder="1" applyAlignment="1">
      <alignment horizontal="left" vertical="center" wrapText="1"/>
    </xf>
    <xf numFmtId="0" fontId="19" fillId="0" borderId="50" xfId="269" applyFont="1" applyBorder="1" applyAlignment="1">
      <alignment horizontal="center" vertical="center" wrapText="1"/>
    </xf>
    <xf numFmtId="1" fontId="21" fillId="63" borderId="43" xfId="271" applyNumberFormat="1" applyFont="1" applyFill="1" applyBorder="1" applyAlignment="1">
      <alignment horizontal="center" vertical="center"/>
    </xf>
    <xf numFmtId="1" fontId="21" fillId="63" borderId="49" xfId="271" applyNumberFormat="1" applyFont="1" applyFill="1" applyBorder="1" applyAlignment="1">
      <alignment horizontal="center" vertical="center"/>
    </xf>
    <xf numFmtId="1" fontId="21" fillId="63" borderId="65" xfId="271" applyNumberFormat="1" applyFont="1" applyFill="1" applyBorder="1" applyAlignment="1">
      <alignment horizontal="center" vertical="center"/>
    </xf>
    <xf numFmtId="3" fontId="21" fillId="63" borderId="59" xfId="271" applyNumberFormat="1" applyFont="1" applyFill="1" applyBorder="1" applyAlignment="1">
      <alignment horizontal="center" vertical="center"/>
    </xf>
    <xf numFmtId="3" fontId="21" fillId="63" borderId="60" xfId="271" applyNumberFormat="1" applyFont="1" applyFill="1" applyBorder="1" applyAlignment="1">
      <alignment horizontal="center" vertical="center"/>
    </xf>
    <xf numFmtId="3" fontId="21" fillId="63" borderId="20" xfId="271" applyNumberFormat="1" applyFont="1" applyFill="1" applyBorder="1" applyAlignment="1">
      <alignment horizontal="center" vertical="center"/>
    </xf>
    <xf numFmtId="3" fontId="21" fillId="63" borderId="61" xfId="271" applyNumberFormat="1" applyFont="1" applyFill="1" applyBorder="1" applyAlignment="1">
      <alignment horizontal="center" vertical="center"/>
    </xf>
    <xf numFmtId="3" fontId="21" fillId="63" borderId="51" xfId="271" applyNumberFormat="1" applyFont="1" applyFill="1" applyBorder="1" applyAlignment="1">
      <alignment horizontal="center" vertical="center"/>
    </xf>
    <xf numFmtId="3" fontId="21" fillId="63" borderId="62" xfId="271" applyNumberFormat="1" applyFont="1" applyFill="1" applyBorder="1" applyAlignment="1">
      <alignment horizontal="center" vertical="center"/>
    </xf>
    <xf numFmtId="3" fontId="21" fillId="47" borderId="28" xfId="271" applyNumberFormat="1" applyFont="1" applyFill="1" applyBorder="1" applyAlignment="1">
      <alignment horizontal="center" vertical="center"/>
    </xf>
    <xf numFmtId="3" fontId="21" fillId="47" borderId="34" xfId="271" applyNumberFormat="1" applyFont="1" applyFill="1" applyBorder="1" applyAlignment="1">
      <alignment horizontal="center" vertical="center"/>
    </xf>
    <xf numFmtId="3" fontId="21" fillId="47" borderId="35" xfId="271" applyNumberFormat="1" applyFont="1" applyFill="1" applyBorder="1" applyAlignment="1">
      <alignment horizontal="center" vertical="center"/>
    </xf>
    <xf numFmtId="3" fontId="21" fillId="48" borderId="28" xfId="271" applyNumberFormat="1" applyFont="1" applyFill="1" applyBorder="1" applyAlignment="1">
      <alignment horizontal="center" vertical="center"/>
    </xf>
    <xf numFmtId="3" fontId="21" fillId="48" borderId="34" xfId="271" applyNumberFormat="1" applyFont="1" applyFill="1" applyBorder="1" applyAlignment="1">
      <alignment horizontal="center" vertical="center"/>
    </xf>
    <xf numFmtId="3" fontId="21" fillId="48" borderId="35" xfId="271" applyNumberFormat="1" applyFont="1" applyFill="1" applyBorder="1" applyAlignment="1">
      <alignment horizontal="center" vertical="center"/>
    </xf>
    <xf numFmtId="3" fontId="21" fillId="52" borderId="28" xfId="271" applyNumberFormat="1" applyFont="1" applyFill="1" applyBorder="1" applyAlignment="1">
      <alignment horizontal="center" vertical="center"/>
    </xf>
    <xf numFmtId="3" fontId="21" fillId="52" borderId="34" xfId="271" applyNumberFormat="1" applyFont="1" applyFill="1" applyBorder="1" applyAlignment="1">
      <alignment horizontal="center" vertical="center"/>
    </xf>
    <xf numFmtId="3" fontId="21" fillId="52" borderId="35" xfId="271" applyNumberFormat="1" applyFont="1" applyFill="1" applyBorder="1" applyAlignment="1">
      <alignment horizontal="center" vertical="center"/>
    </xf>
    <xf numFmtId="3" fontId="21" fillId="57" borderId="28" xfId="271" applyNumberFormat="1" applyFont="1" applyFill="1" applyBorder="1" applyAlignment="1">
      <alignment horizontal="center" vertical="center"/>
    </xf>
    <xf numFmtId="3" fontId="21" fillId="57" borderId="34" xfId="271" applyNumberFormat="1" applyFont="1" applyFill="1" applyBorder="1" applyAlignment="1">
      <alignment horizontal="center" vertical="center"/>
    </xf>
    <xf numFmtId="3" fontId="21" fillId="57" borderId="35" xfId="271" applyNumberFormat="1" applyFont="1" applyFill="1" applyBorder="1" applyAlignment="1">
      <alignment horizontal="center" vertical="center"/>
    </xf>
    <xf numFmtId="3" fontId="21" fillId="53" borderId="28" xfId="271" applyNumberFormat="1" applyFont="1" applyFill="1" applyBorder="1" applyAlignment="1">
      <alignment horizontal="center" vertical="center"/>
    </xf>
    <xf numFmtId="3" fontId="21" fillId="53" borderId="34" xfId="271" applyNumberFormat="1" applyFont="1" applyFill="1" applyBorder="1" applyAlignment="1">
      <alignment horizontal="center" vertical="center"/>
    </xf>
    <xf numFmtId="3" fontId="21" fillId="53" borderId="35" xfId="271" applyNumberFormat="1" applyFont="1" applyFill="1" applyBorder="1" applyAlignment="1">
      <alignment horizontal="center" vertical="center"/>
    </xf>
    <xf numFmtId="3" fontId="22" fillId="63" borderId="25" xfId="269" applyNumberFormat="1" applyFont="1" applyFill="1" applyBorder="1" applyAlignment="1">
      <alignment horizontal="left" vertical="center" wrapText="1"/>
    </xf>
    <xf numFmtId="3" fontId="22" fillId="63" borderId="37" xfId="269" applyNumberFormat="1" applyFont="1" applyFill="1" applyBorder="1" applyAlignment="1">
      <alignment horizontal="left" vertical="center" wrapText="1"/>
    </xf>
    <xf numFmtId="3" fontId="22" fillId="63" borderId="25" xfId="269" applyNumberFormat="1" applyFont="1" applyFill="1" applyBorder="1" applyAlignment="1">
      <alignment horizontal="left" vertical="center"/>
    </xf>
    <xf numFmtId="3" fontId="22" fillId="63" borderId="37" xfId="269" applyNumberFormat="1" applyFont="1" applyFill="1" applyBorder="1" applyAlignment="1">
      <alignment horizontal="left" vertical="center"/>
    </xf>
    <xf numFmtId="3" fontId="22" fillId="63" borderId="26" xfId="269" applyNumberFormat="1" applyFont="1" applyFill="1" applyBorder="1" applyAlignment="1">
      <alignment horizontal="left" vertical="center" wrapText="1"/>
    </xf>
    <xf numFmtId="3" fontId="22" fillId="63" borderId="66" xfId="269" applyNumberFormat="1" applyFont="1" applyFill="1" applyBorder="1" applyAlignment="1">
      <alignment horizontal="left" vertical="center" wrapText="1"/>
    </xf>
    <xf numFmtId="0" fontId="75" fillId="0" borderId="67" xfId="269" applyFont="1" applyFill="1" applyBorder="1" applyAlignment="1">
      <alignment horizontal="center" vertical="center"/>
    </xf>
    <xf numFmtId="0" fontId="75" fillId="0" borderId="68" xfId="269" applyFont="1" applyFill="1" applyBorder="1" applyAlignment="1">
      <alignment horizontal="center" vertical="center"/>
    </xf>
    <xf numFmtId="0" fontId="75" fillId="0" borderId="69" xfId="269" applyFont="1" applyFill="1" applyBorder="1" applyAlignment="1">
      <alignment horizontal="center" vertical="center"/>
    </xf>
    <xf numFmtId="0" fontId="20" fillId="58" borderId="36" xfId="269" applyNumberFormat="1" applyFont="1" applyFill="1" applyBorder="1" applyAlignment="1">
      <alignment horizontal="center" vertical="center"/>
    </xf>
    <xf numFmtId="3" fontId="25" fillId="63" borderId="26" xfId="269" applyNumberFormat="1" applyFont="1" applyFill="1" applyBorder="1" applyAlignment="1">
      <alignment vertical="center"/>
    </xf>
    <xf numFmtId="3" fontId="25" fillId="63" borderId="55" xfId="269" applyNumberFormat="1" applyFont="1" applyFill="1" applyBorder="1" applyAlignment="1">
      <alignment vertical="center"/>
    </xf>
    <xf numFmtId="0" fontId="19" fillId="0" borderId="67" xfId="269" applyFont="1" applyBorder="1" applyAlignment="1">
      <alignment horizontal="center"/>
    </xf>
    <xf numFmtId="0" fontId="19" fillId="0" borderId="68" xfId="269" applyFont="1" applyBorder="1" applyAlignment="1">
      <alignment horizontal="center"/>
    </xf>
    <xf numFmtId="0" fontId="19" fillId="0" borderId="69" xfId="269" applyFont="1" applyBorder="1" applyAlignment="1">
      <alignment horizontal="center"/>
    </xf>
    <xf numFmtId="3" fontId="25" fillId="58" borderId="28" xfId="269" applyNumberFormat="1" applyFont="1" applyFill="1" applyBorder="1" applyAlignment="1">
      <alignment horizontal="center" vertical="center"/>
    </xf>
    <xf numFmtId="3" fontId="25" fillId="58" borderId="34" xfId="269" applyNumberFormat="1" applyFont="1" applyFill="1" applyBorder="1" applyAlignment="1">
      <alignment horizontal="center" vertical="center"/>
    </xf>
    <xf numFmtId="3" fontId="25" fillId="58" borderId="35" xfId="269" applyNumberFormat="1" applyFont="1" applyFill="1" applyBorder="1" applyAlignment="1">
      <alignment horizontal="center" vertical="center"/>
    </xf>
    <xf numFmtId="3" fontId="25" fillId="63" borderId="26" xfId="269" applyNumberFormat="1" applyFont="1" applyFill="1" applyBorder="1" applyAlignment="1">
      <alignment horizontal="left" vertical="center"/>
    </xf>
    <xf numFmtId="3" fontId="25" fillId="63" borderId="38" xfId="269" applyNumberFormat="1" applyFont="1" applyFill="1" applyBorder="1" applyAlignment="1">
      <alignment horizontal="left" vertical="center"/>
    </xf>
    <xf numFmtId="3" fontId="20" fillId="61" borderId="36" xfId="269" applyNumberFormat="1" applyFont="1" applyFill="1" applyBorder="1" applyAlignment="1">
      <alignment horizontal="center" vertical="center" wrapText="1"/>
    </xf>
    <xf numFmtId="3" fontId="20" fillId="61" borderId="33" xfId="269" applyNumberFormat="1" applyFont="1" applyFill="1" applyBorder="1" applyAlignment="1">
      <alignment horizontal="center" vertical="center" wrapText="1"/>
    </xf>
    <xf numFmtId="3" fontId="20" fillId="58" borderId="22"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wrapText="1"/>
    </xf>
    <xf numFmtId="3" fontId="20" fillId="58" borderId="30" xfId="269" applyNumberFormat="1" applyFont="1" applyFill="1" applyBorder="1" applyAlignment="1">
      <alignment horizontal="center" vertical="center"/>
    </xf>
    <xf numFmtId="3" fontId="20" fillId="58" borderId="30" xfId="269" applyNumberFormat="1" applyFont="1" applyFill="1" applyBorder="1" applyAlignment="1">
      <alignment horizontal="center" vertical="center" wrapText="1" shrinkToFit="1"/>
    </xf>
    <xf numFmtId="3" fontId="20" fillId="58" borderId="27" xfId="269" applyNumberFormat="1" applyFont="1" applyFill="1" applyBorder="1" applyAlignment="1">
      <alignment horizontal="center" vertical="center" wrapText="1" shrinkToFit="1"/>
    </xf>
    <xf numFmtId="0" fontId="21" fillId="62" borderId="28" xfId="271" applyNumberFormat="1" applyFont="1" applyFill="1" applyBorder="1" applyAlignment="1">
      <alignment horizontal="center" vertical="center" wrapText="1"/>
    </xf>
    <xf numFmtId="0" fontId="21" fillId="62" borderId="34" xfId="271" applyNumberFormat="1" applyFont="1" applyFill="1" applyBorder="1" applyAlignment="1">
      <alignment horizontal="center" vertical="center" wrapText="1"/>
    </xf>
    <xf numFmtId="0" fontId="21" fillId="62" borderId="22" xfId="271" applyNumberFormat="1" applyFont="1" applyFill="1" applyBorder="1" applyAlignment="1">
      <alignment horizontal="center" vertical="center" wrapText="1"/>
    </xf>
    <xf numFmtId="0" fontId="21" fillId="62" borderId="30" xfId="271" applyNumberFormat="1" applyFont="1" applyFill="1" applyBorder="1" applyAlignment="1">
      <alignment horizontal="center" vertical="center" wrapText="1"/>
    </xf>
    <xf numFmtId="0" fontId="22" fillId="0" borderId="31" xfId="268" applyFont="1" applyBorder="1" applyAlignment="1">
      <alignment horizontal="center" vertical="center" wrapText="1"/>
    </xf>
    <xf numFmtId="0" fontId="22" fillId="0" borderId="47" xfId="268" applyFont="1" applyBorder="1" applyAlignment="1">
      <alignment horizontal="center" vertical="center" wrapText="1"/>
    </xf>
    <xf numFmtId="0" fontId="22" fillId="0" borderId="37" xfId="268" applyFont="1" applyBorder="1" applyAlignment="1">
      <alignment horizontal="center" vertical="center" wrapText="1"/>
    </xf>
    <xf numFmtId="0" fontId="81" fillId="0" borderId="32" xfId="317" applyBorder="1" applyAlignment="1" applyProtection="1">
      <alignment horizontal="center" vertical="center" wrapText="1"/>
    </xf>
    <xf numFmtId="0" fontId="22" fillId="0" borderId="48" xfId="268" applyFont="1" applyBorder="1" applyAlignment="1">
      <alignment horizontal="center" vertical="center" wrapText="1"/>
    </xf>
    <xf numFmtId="0" fontId="22" fillId="0" borderId="38" xfId="268" applyFont="1" applyBorder="1" applyAlignment="1">
      <alignment horizontal="center" vertical="center" wrapText="1"/>
    </xf>
    <xf numFmtId="0" fontId="58" fillId="63" borderId="22" xfId="270" applyFont="1" applyFill="1" applyBorder="1" applyAlignment="1">
      <alignment vertical="center" wrapText="1"/>
    </xf>
    <xf numFmtId="0" fontId="58" fillId="63" borderId="36" xfId="270" applyFont="1" applyFill="1" applyBorder="1" applyAlignment="1">
      <alignment vertical="center" wrapText="1"/>
    </xf>
    <xf numFmtId="2" fontId="58" fillId="63" borderId="22" xfId="270" applyNumberFormat="1" applyFont="1" applyFill="1" applyBorder="1" applyAlignment="1">
      <alignment vertical="center" textRotation="90" wrapText="1"/>
    </xf>
    <xf numFmtId="2" fontId="58" fillId="63" borderId="23" xfId="270" applyNumberFormat="1" applyFont="1" applyFill="1" applyBorder="1" applyAlignment="1">
      <alignment vertical="center" textRotation="90" wrapText="1"/>
    </xf>
    <xf numFmtId="0" fontId="25" fillId="0" borderId="63" xfId="268" applyFont="1" applyBorder="1" applyAlignment="1">
      <alignment horizontal="center" vertical="center"/>
    </xf>
    <xf numFmtId="0" fontId="25" fillId="0" borderId="70" xfId="268" applyFont="1" applyBorder="1" applyAlignment="1">
      <alignment horizontal="center" vertical="center"/>
    </xf>
    <xf numFmtId="0" fontId="25" fillId="0" borderId="64" xfId="268" applyFont="1" applyBorder="1" applyAlignment="1">
      <alignment horizontal="center" vertical="center"/>
    </xf>
    <xf numFmtId="0" fontId="71" fillId="63" borderId="59" xfId="269" applyFont="1" applyFill="1" applyBorder="1" applyAlignment="1">
      <alignment horizontal="center" vertical="center"/>
    </xf>
    <xf numFmtId="0" fontId="71" fillId="63" borderId="20" xfId="269" applyFont="1" applyFill="1" applyBorder="1" applyAlignment="1">
      <alignment horizontal="center" vertical="center"/>
    </xf>
    <xf numFmtId="0" fontId="71" fillId="63" borderId="51" xfId="269" applyFont="1" applyFill="1" applyBorder="1" applyAlignment="1">
      <alignment horizontal="center" vertical="center"/>
    </xf>
    <xf numFmtId="3" fontId="73" fillId="63" borderId="63" xfId="252" applyNumberFormat="1" applyFont="1" applyFill="1" applyBorder="1" applyAlignment="1">
      <alignment horizontal="center" vertical="center" wrapText="1"/>
    </xf>
    <xf numFmtId="3" fontId="73" fillId="63" borderId="41" xfId="252" applyNumberFormat="1" applyFont="1" applyFill="1" applyBorder="1" applyAlignment="1">
      <alignment horizontal="center" vertical="center" wrapText="1"/>
    </xf>
    <xf numFmtId="3" fontId="73" fillId="63" borderId="26" xfId="252" applyNumberFormat="1" applyFont="1" applyFill="1" applyBorder="1" applyAlignment="1">
      <alignment horizontal="center" vertical="center" wrapText="1"/>
    </xf>
    <xf numFmtId="3" fontId="73" fillId="63" borderId="55" xfId="252" applyNumberFormat="1" applyFont="1" applyFill="1" applyBorder="1" applyAlignment="1">
      <alignment horizontal="center" vertical="center" wrapText="1"/>
    </xf>
    <xf numFmtId="3" fontId="25" fillId="61" borderId="29" xfId="269" applyNumberFormat="1" applyFont="1" applyFill="1" applyBorder="1" applyAlignment="1">
      <alignment horizontal="center" vertical="center"/>
    </xf>
    <xf numFmtId="3" fontId="25" fillId="61" borderId="70" xfId="269" applyNumberFormat="1" applyFont="1" applyFill="1" applyBorder="1" applyAlignment="1">
      <alignment horizontal="center" vertical="center"/>
    </xf>
    <xf numFmtId="3" fontId="25" fillId="61" borderId="64" xfId="269" applyNumberFormat="1" applyFont="1" applyFill="1" applyBorder="1" applyAlignment="1">
      <alignment horizontal="center" vertical="center"/>
    </xf>
    <xf numFmtId="3" fontId="21" fillId="62" borderId="28" xfId="271" applyNumberFormat="1" applyFont="1" applyFill="1" applyBorder="1" applyAlignment="1">
      <alignment horizontal="center" vertical="center"/>
    </xf>
    <xf numFmtId="3" fontId="21" fillId="62" borderId="34" xfId="271" applyNumberFormat="1" applyFont="1" applyFill="1" applyBorder="1" applyAlignment="1">
      <alignment horizontal="center" vertical="center"/>
    </xf>
    <xf numFmtId="3" fontId="21" fillId="62" borderId="22" xfId="271" applyNumberFormat="1" applyFont="1" applyFill="1" applyBorder="1" applyAlignment="1">
      <alignment horizontal="center" vertical="center"/>
    </xf>
    <xf numFmtId="3" fontId="21" fillId="62" borderId="30" xfId="271" applyNumberFormat="1" applyFont="1" applyFill="1" applyBorder="1" applyAlignment="1">
      <alignment horizontal="center" vertical="center"/>
    </xf>
    <xf numFmtId="3" fontId="22" fillId="61" borderId="34" xfId="269" applyNumberFormat="1" applyFont="1" applyFill="1" applyBorder="1" applyAlignment="1">
      <alignment horizontal="center" vertical="center" wrapText="1"/>
    </xf>
    <xf numFmtId="3" fontId="20" fillId="58" borderId="34" xfId="269" applyNumberFormat="1" applyFont="1" applyFill="1" applyBorder="1" applyAlignment="1">
      <alignment horizontal="center" vertical="center" wrapText="1"/>
    </xf>
    <xf numFmtId="3" fontId="20" fillId="58" borderId="35" xfId="269" applyNumberFormat="1" applyFont="1" applyFill="1" applyBorder="1" applyAlignment="1">
      <alignment horizontal="center" vertical="center" wrapText="1"/>
    </xf>
    <xf numFmtId="3" fontId="21" fillId="62" borderId="26" xfId="271" applyNumberFormat="1" applyFont="1" applyFill="1" applyBorder="1" applyAlignment="1">
      <alignment horizontal="left" vertical="center" wrapText="1"/>
    </xf>
    <xf numFmtId="3" fontId="21" fillId="62" borderId="55" xfId="271" applyNumberFormat="1" applyFont="1" applyFill="1" applyBorder="1" applyAlignment="1">
      <alignment horizontal="left" vertical="center" wrapText="1"/>
    </xf>
    <xf numFmtId="4" fontId="52" fillId="56" borderId="30" xfId="270" applyNumberFormat="1" applyFont="1" applyFill="1" applyBorder="1" applyAlignment="1">
      <alignment horizontal="center" vertical="center" wrapText="1"/>
    </xf>
    <xf numFmtId="174" fontId="52" fillId="56" borderId="30" xfId="270" applyNumberFormat="1" applyFont="1" applyFill="1" applyBorder="1" applyAlignment="1">
      <alignment horizontal="center" vertical="center" wrapText="1"/>
    </xf>
    <xf numFmtId="4" fontId="91" fillId="56" borderId="30" xfId="270" applyNumberFormat="1" applyFont="1" applyFill="1" applyBorder="1" applyAlignment="1">
      <alignment horizontal="center" vertical="center" wrapText="1"/>
    </xf>
    <xf numFmtId="4" fontId="27" fillId="0" borderId="30" xfId="257" applyNumberFormat="1" applyFont="1" applyBorder="1" applyAlignment="1">
      <alignment horizontal="center" vertical="center" wrapText="1"/>
    </xf>
    <xf numFmtId="2" fontId="101" fillId="56" borderId="30" xfId="316" applyNumberFormat="1" applyFont="1" applyFill="1" applyBorder="1" applyAlignment="1">
      <alignment horizontal="center" vertical="center"/>
    </xf>
    <xf numFmtId="3" fontId="101" fillId="56" borderId="30" xfId="270" applyNumberFormat="1" applyFont="1" applyFill="1" applyBorder="1" applyAlignment="1">
      <alignment horizontal="center" vertical="center" textRotation="90" wrapText="1"/>
    </xf>
    <xf numFmtId="0" fontId="101" fillId="56" borderId="30" xfId="270" applyFont="1" applyFill="1" applyBorder="1" applyAlignment="1">
      <alignment horizontal="center" vertical="center"/>
    </xf>
    <xf numFmtId="0" fontId="101" fillId="56" borderId="30" xfId="270" applyFont="1" applyFill="1" applyBorder="1" applyAlignment="1">
      <alignment horizontal="center" vertical="center" wrapText="1"/>
    </xf>
    <xf numFmtId="4" fontId="52" fillId="56" borderId="30" xfId="257" applyNumberFormat="1" applyFont="1" applyFill="1" applyBorder="1" applyAlignment="1">
      <alignment horizontal="center" vertical="center" wrapText="1"/>
    </xf>
    <xf numFmtId="4" fontId="22" fillId="56" borderId="30" xfId="257" applyNumberFormat="1" applyFont="1" applyFill="1" applyBorder="1" applyAlignment="1">
      <alignment horizontal="center" vertical="center"/>
    </xf>
    <xf numFmtId="4" fontId="84" fillId="56" borderId="30" xfId="270" applyNumberFormat="1" applyFont="1" applyFill="1" applyBorder="1" applyAlignment="1">
      <alignment horizontal="center" vertical="center" wrapText="1"/>
    </xf>
    <xf numFmtId="0" fontId="80" fillId="56" borderId="30" xfId="270" applyFont="1" applyFill="1" applyBorder="1" applyAlignment="1">
      <alignment horizontal="center" vertical="center" wrapText="1"/>
    </xf>
    <xf numFmtId="0" fontId="80" fillId="56" borderId="44" xfId="270" applyFont="1" applyFill="1" applyBorder="1" applyAlignment="1">
      <alignment horizontal="center" vertical="center" wrapText="1"/>
    </xf>
    <xf numFmtId="0" fontId="80" fillId="56" borderId="40" xfId="270" applyFont="1" applyFill="1" applyBorder="1" applyAlignment="1">
      <alignment horizontal="center" vertical="center" wrapText="1"/>
    </xf>
    <xf numFmtId="4" fontId="80" fillId="56" borderId="44" xfId="270" applyNumberFormat="1" applyFont="1" applyFill="1" applyBorder="1" applyAlignment="1">
      <alignment horizontal="center" vertical="center" wrapText="1"/>
    </xf>
    <xf numFmtId="4" fontId="80" fillId="56" borderId="40" xfId="270" applyNumberFormat="1" applyFont="1" applyFill="1" applyBorder="1" applyAlignment="1">
      <alignment horizontal="center" vertical="center" wrapText="1"/>
    </xf>
    <xf numFmtId="4" fontId="84" fillId="56" borderId="30" xfId="0" applyNumberFormat="1" applyFont="1" applyFill="1" applyBorder="1" applyAlignment="1">
      <alignment horizontal="center" vertical="center" wrapText="1"/>
    </xf>
    <xf numFmtId="3" fontId="88" fillId="56" borderId="30" xfId="270" applyNumberFormat="1" applyFont="1" applyFill="1" applyBorder="1" applyAlignment="1">
      <alignment horizontal="center" vertical="center" textRotation="90" wrapText="1"/>
    </xf>
    <xf numFmtId="0" fontId="82" fillId="56" borderId="30" xfId="270" applyFont="1" applyFill="1" applyBorder="1" applyAlignment="1">
      <alignment horizontal="center" vertical="center" wrapText="1"/>
    </xf>
    <xf numFmtId="0" fontId="114" fillId="56" borderId="30" xfId="270" applyFont="1" applyFill="1" applyBorder="1" applyAlignment="1">
      <alignment horizontal="center" vertical="center"/>
    </xf>
    <xf numFmtId="4" fontId="80" fillId="56" borderId="30" xfId="270" applyNumberFormat="1" applyFont="1" applyFill="1" applyBorder="1" applyAlignment="1">
      <alignment horizontal="center" vertical="center" wrapText="1"/>
    </xf>
    <xf numFmtId="0" fontId="113" fillId="56" borderId="30" xfId="270" applyFont="1" applyFill="1" applyBorder="1" applyAlignment="1">
      <alignment horizontal="center" vertical="center"/>
    </xf>
    <xf numFmtId="0" fontId="82" fillId="56" borderId="30" xfId="270" applyFont="1" applyFill="1" applyBorder="1" applyAlignment="1">
      <alignment horizontal="center" vertical="center"/>
    </xf>
    <xf numFmtId="0" fontId="52" fillId="0" borderId="30" xfId="270" applyFont="1" applyBorder="1" applyAlignment="1">
      <alignment horizontal="center" vertical="center" wrapText="1"/>
    </xf>
    <xf numFmtId="4" fontId="61" fillId="56" borderId="30" xfId="270" applyNumberFormat="1" applyFont="1" applyFill="1" applyBorder="1" applyAlignment="1">
      <alignment horizontal="center" vertical="center" wrapText="1"/>
    </xf>
    <xf numFmtId="0" fontId="113" fillId="0" borderId="30" xfId="270" applyFont="1" applyBorder="1" applyAlignment="1">
      <alignment horizontal="center" vertical="center"/>
    </xf>
    <xf numFmtId="1" fontId="61" fillId="56" borderId="30" xfId="270" applyNumberFormat="1" applyFont="1" applyFill="1" applyBorder="1" applyAlignment="1">
      <alignment horizontal="center" vertical="center" wrapText="1"/>
    </xf>
    <xf numFmtId="2" fontId="101" fillId="56" borderId="30" xfId="270" applyNumberFormat="1" applyFont="1" applyFill="1" applyBorder="1" applyAlignment="1">
      <alignment horizontal="center" vertical="center" wrapText="1"/>
    </xf>
    <xf numFmtId="4" fontId="111" fillId="0" borderId="30" xfId="0" applyNumberFormat="1" applyFont="1" applyBorder="1" applyAlignment="1">
      <alignment horizontal="center" vertical="center"/>
    </xf>
    <xf numFmtId="174" fontId="61" fillId="56" borderId="30" xfId="270" applyNumberFormat="1" applyFont="1" applyFill="1" applyBorder="1" applyAlignment="1">
      <alignment horizontal="center" vertical="center" wrapText="1"/>
    </xf>
    <xf numFmtId="4" fontId="109" fillId="56" borderId="30" xfId="0" applyNumberFormat="1" applyFont="1" applyFill="1" applyBorder="1" applyAlignment="1">
      <alignment horizontal="center" vertical="center"/>
    </xf>
    <xf numFmtId="174" fontId="64" fillId="56" borderId="30" xfId="270" applyNumberFormat="1" applyFont="1" applyFill="1" applyBorder="1" applyAlignment="1">
      <alignment horizontal="center" vertical="center" wrapText="1"/>
    </xf>
    <xf numFmtId="0" fontId="18" fillId="0" borderId="30" xfId="270" applyBorder="1" applyAlignment="1">
      <alignment horizontal="center" vertical="center" wrapText="1"/>
    </xf>
    <xf numFmtId="0" fontId="107" fillId="0" borderId="30" xfId="270" applyFont="1" applyBorder="1" applyAlignment="1">
      <alignment horizontal="center" vertical="center"/>
    </xf>
    <xf numFmtId="4" fontId="64" fillId="56" borderId="30" xfId="257" applyNumberFormat="1" applyFont="1" applyFill="1" applyBorder="1" applyAlignment="1">
      <alignment horizontal="center" vertical="center"/>
    </xf>
    <xf numFmtId="4" fontId="64" fillId="56" borderId="30" xfId="270" applyNumberFormat="1" applyFont="1" applyFill="1" applyBorder="1" applyAlignment="1">
      <alignment horizontal="center" vertical="center" wrapText="1"/>
    </xf>
    <xf numFmtId="0" fontId="104" fillId="56" borderId="30" xfId="270" applyFont="1" applyFill="1" applyBorder="1" applyAlignment="1">
      <alignment horizontal="center" vertical="center"/>
    </xf>
    <xf numFmtId="0" fontId="105" fillId="56" borderId="30" xfId="270" applyFont="1" applyFill="1" applyBorder="1" applyAlignment="1">
      <alignment horizontal="center" vertical="center"/>
    </xf>
    <xf numFmtId="0" fontId="105" fillId="56" borderId="30" xfId="270" applyFont="1" applyFill="1" applyBorder="1" applyAlignment="1">
      <alignment horizontal="center" vertical="center" wrapText="1"/>
    </xf>
    <xf numFmtId="0" fontId="114" fillId="56" borderId="0" xfId="270" applyFont="1" applyFill="1" applyBorder="1" applyAlignment="1">
      <alignment horizontal="center" vertical="center"/>
    </xf>
    <xf numFmtId="2" fontId="82" fillId="56" borderId="0" xfId="316" applyNumberFormat="1" applyFont="1" applyFill="1" applyBorder="1" applyAlignment="1">
      <alignment horizontal="center" vertical="center"/>
    </xf>
    <xf numFmtId="0" fontId="80" fillId="56" borderId="0" xfId="316" applyFont="1" applyFill="1" applyBorder="1" applyAlignment="1">
      <alignment horizontal="center" vertical="center" wrapText="1"/>
    </xf>
    <xf numFmtId="0" fontId="28" fillId="56" borderId="30" xfId="270" applyFont="1" applyFill="1" applyBorder="1" applyAlignment="1">
      <alignment horizontal="center" vertical="center" wrapText="1"/>
    </xf>
    <xf numFmtId="4" fontId="28" fillId="56" borderId="30" xfId="270" applyNumberFormat="1" applyFont="1" applyFill="1" applyBorder="1" applyAlignment="1">
      <alignment horizontal="center" vertical="center" wrapText="1"/>
    </xf>
    <xf numFmtId="3" fontId="28" fillId="56" borderId="30" xfId="270" applyNumberFormat="1" applyFont="1" applyFill="1" applyBorder="1" applyAlignment="1">
      <alignment horizontal="center" vertical="center" wrapText="1"/>
    </xf>
    <xf numFmtId="4" fontId="28" fillId="56" borderId="30" xfId="270" applyNumberFormat="1" applyFont="1" applyFill="1" applyBorder="1" applyAlignment="1">
      <alignment horizontal="center" vertical="center" wrapText="1"/>
    </xf>
    <xf numFmtId="0" fontId="28" fillId="56" borderId="30" xfId="316" applyFont="1" applyFill="1" applyBorder="1" applyAlignment="1">
      <alignment horizontal="center" vertical="center" wrapText="1"/>
    </xf>
    <xf numFmtId="0" fontId="80" fillId="56" borderId="44" xfId="316" applyFont="1" applyFill="1" applyBorder="1" applyAlignment="1">
      <alignment horizontal="center" vertical="center" wrapText="1"/>
    </xf>
    <xf numFmtId="0" fontId="80" fillId="56" borderId="40" xfId="316" applyFont="1" applyFill="1" applyBorder="1" applyAlignment="1">
      <alignment horizontal="center" vertical="center" wrapText="1"/>
    </xf>
    <xf numFmtId="0" fontId="116" fillId="0" borderId="30" xfId="270" applyFont="1" applyBorder="1" applyAlignment="1">
      <alignment horizontal="center" vertical="center" wrapText="1"/>
    </xf>
    <xf numFmtId="174" fontId="116" fillId="0" borderId="30" xfId="270" applyNumberFormat="1" applyFont="1" applyBorder="1" applyAlignment="1">
      <alignment horizontal="center" vertical="center" wrapText="1"/>
    </xf>
    <xf numFmtId="0" fontId="116" fillId="0" borderId="30" xfId="270" applyFont="1" applyBorder="1" applyAlignment="1">
      <alignment vertical="center" wrapText="1"/>
    </xf>
    <xf numFmtId="0" fontId="101" fillId="56" borderId="44" xfId="316" applyFont="1" applyFill="1" applyBorder="1" applyAlignment="1">
      <alignment horizontal="center" vertical="center" wrapText="1"/>
    </xf>
    <xf numFmtId="0" fontId="101" fillId="56" borderId="40" xfId="316" applyFont="1" applyFill="1" applyBorder="1" applyAlignment="1">
      <alignment horizontal="center" vertical="center" wrapText="1"/>
    </xf>
    <xf numFmtId="0" fontId="82" fillId="56" borderId="31" xfId="270" applyFont="1" applyFill="1" applyBorder="1" applyAlignment="1">
      <alignment horizontal="center" vertical="center"/>
    </xf>
    <xf numFmtId="0" fontId="82" fillId="56" borderId="47" xfId="270" applyFont="1" applyFill="1" applyBorder="1" applyAlignment="1">
      <alignment horizontal="center" vertical="center"/>
    </xf>
    <xf numFmtId="0" fontId="82" fillId="56" borderId="45" xfId="270" applyFont="1" applyFill="1" applyBorder="1" applyAlignment="1">
      <alignment horizontal="center" vertical="center"/>
    </xf>
  </cellXfs>
  <cellStyles count="318">
    <cellStyle name="%20 - Vurgu1 2" xfId="33"/>
    <cellStyle name="%20 - Vurgu1 2 2" xfId="34"/>
    <cellStyle name="%20 - Vurgu1 2 2 2" xfId="35"/>
    <cellStyle name="%20 - Vurgu1 2 3" xfId="36"/>
    <cellStyle name="%20 - Vurgu1 3" xfId="37"/>
    <cellStyle name="%20 - Vurgu1 3 2" xfId="38"/>
    <cellStyle name="%20 - Vurgu1 3 3" xfId="39"/>
    <cellStyle name="%20 - Vurgu1 4" xfId="40"/>
    <cellStyle name="%20 - Vurgu2 2" xfId="41"/>
    <cellStyle name="%20 - Vurgu2 2 2" xfId="42"/>
    <cellStyle name="%20 - Vurgu2 2 2 2" xfId="43"/>
    <cellStyle name="%20 - Vurgu2 2 3" xfId="44"/>
    <cellStyle name="%20 - Vurgu2 3" xfId="45"/>
    <cellStyle name="%20 - Vurgu2 3 2" xfId="46"/>
    <cellStyle name="%20 - Vurgu2 3 3" xfId="47"/>
    <cellStyle name="%20 - Vurgu2 4" xfId="48"/>
    <cellStyle name="%20 - Vurgu3 2" xfId="49"/>
    <cellStyle name="%20 - Vurgu3 2 2" xfId="50"/>
    <cellStyle name="%20 - Vurgu3 2 2 2" xfId="51"/>
    <cellStyle name="%20 - Vurgu3 2 3" xfId="52"/>
    <cellStyle name="%20 - Vurgu3 3" xfId="53"/>
    <cellStyle name="%20 - Vurgu3 3 2" xfId="54"/>
    <cellStyle name="%20 - Vurgu3 3 3" xfId="55"/>
    <cellStyle name="%20 - Vurgu3 4" xfId="56"/>
    <cellStyle name="%20 - Vurgu4 2" xfId="57"/>
    <cellStyle name="%20 - Vurgu4 2 2" xfId="58"/>
    <cellStyle name="%20 - Vurgu4 2 2 2" xfId="59"/>
    <cellStyle name="%20 - Vurgu4 2 3" xfId="60"/>
    <cellStyle name="%20 - Vurgu4 3" xfId="61"/>
    <cellStyle name="%20 - Vurgu4 3 2" xfId="62"/>
    <cellStyle name="%20 - Vurgu4 3 3" xfId="63"/>
    <cellStyle name="%20 - Vurgu4 4" xfId="64"/>
    <cellStyle name="%20 - Vurgu5" xfId="26" builtinId="46" customBuiltin="1"/>
    <cellStyle name="%20 - Vurgu5 2" xfId="65"/>
    <cellStyle name="%20 - Vurgu5 2 2" xfId="66"/>
    <cellStyle name="%20 - Vurgu5 2 2 2" xfId="67"/>
    <cellStyle name="%20 - Vurgu5 2 3" xfId="68"/>
    <cellStyle name="%20 - Vurgu5 3" xfId="69"/>
    <cellStyle name="%20 - Vurgu5 3 2" xfId="70"/>
    <cellStyle name="%20 - Vurgu5 3 3" xfId="71"/>
    <cellStyle name="%20 - Vurgu6" xfId="30" builtinId="50" customBuiltin="1"/>
    <cellStyle name="%20 - Vurgu6 2" xfId="72"/>
    <cellStyle name="%20 - Vurgu6 2 2" xfId="73"/>
    <cellStyle name="%20 - Vurgu6 2 2 2" xfId="74"/>
    <cellStyle name="%20 - Vurgu6 2 3" xfId="75"/>
    <cellStyle name="%20 - Vurgu6 3" xfId="76"/>
    <cellStyle name="%20 - Vurgu6 3 2" xfId="77"/>
    <cellStyle name="%20 - Vurgu6 3 3" xfId="78"/>
    <cellStyle name="%40 - Vurgu1" xfId="17" builtinId="31" customBuiltin="1"/>
    <cellStyle name="%40 - Vurgu1 2" xfId="79"/>
    <cellStyle name="%40 - Vurgu1 2 2" xfId="80"/>
    <cellStyle name="%40 - Vurgu1 2 2 2" xfId="81"/>
    <cellStyle name="%40 - Vurgu1 2 3" xfId="82"/>
    <cellStyle name="%40 - Vurgu1 3" xfId="83"/>
    <cellStyle name="%40 - Vurgu1 3 2" xfId="84"/>
    <cellStyle name="%40 - Vurgu1 3 3" xfId="85"/>
    <cellStyle name="%40 - Vurgu2" xfId="20" builtinId="35" customBuiltin="1"/>
    <cellStyle name="%40 - Vurgu2 2" xfId="86"/>
    <cellStyle name="%40 - Vurgu2 2 2" xfId="87"/>
    <cellStyle name="%40 - Vurgu2 2 2 2" xfId="88"/>
    <cellStyle name="%40 - Vurgu2 2 3" xfId="89"/>
    <cellStyle name="%40 - Vurgu2 3" xfId="90"/>
    <cellStyle name="%40 - Vurgu2 3 2" xfId="91"/>
    <cellStyle name="%40 - Vurgu2 3 3" xfId="92"/>
    <cellStyle name="%40 - Vurgu3 2" xfId="93"/>
    <cellStyle name="%40 - Vurgu3 2 2" xfId="94"/>
    <cellStyle name="%40 - Vurgu3 2 2 2" xfId="95"/>
    <cellStyle name="%40 - Vurgu3 2 3" xfId="96"/>
    <cellStyle name="%40 - Vurgu3 3" xfId="97"/>
    <cellStyle name="%40 - Vurgu3 3 2" xfId="98"/>
    <cellStyle name="%40 - Vurgu3 3 3" xfId="99"/>
    <cellStyle name="%40 - Vurgu3 4" xfId="100"/>
    <cellStyle name="%40 - Vurgu4" xfId="24" builtinId="43" customBuiltin="1"/>
    <cellStyle name="%40 - Vurgu4 2" xfId="101"/>
    <cellStyle name="%40 - Vurgu4 2 2" xfId="102"/>
    <cellStyle name="%40 - Vurgu4 2 2 2" xfId="103"/>
    <cellStyle name="%40 - Vurgu4 2 3" xfId="104"/>
    <cellStyle name="%40 - Vurgu4 3" xfId="105"/>
    <cellStyle name="%40 - Vurgu4 3 2" xfId="106"/>
    <cellStyle name="%40 - Vurgu4 3 3" xfId="107"/>
    <cellStyle name="%40 - Vurgu5" xfId="27" builtinId="47" customBuiltin="1"/>
    <cellStyle name="%40 - Vurgu5 2" xfId="108"/>
    <cellStyle name="%40 - Vurgu5 2 2" xfId="109"/>
    <cellStyle name="%40 - Vurgu5 2 2 2" xfId="110"/>
    <cellStyle name="%40 - Vurgu5 2 3" xfId="111"/>
    <cellStyle name="%40 - Vurgu5 3" xfId="112"/>
    <cellStyle name="%40 - Vurgu5 3 2" xfId="113"/>
    <cellStyle name="%40 - Vurgu5 3 3" xfId="114"/>
    <cellStyle name="%40 - Vurgu6" xfId="31" builtinId="51" customBuiltin="1"/>
    <cellStyle name="%40 - Vurgu6 2" xfId="115"/>
    <cellStyle name="%40 - Vurgu6 2 2" xfId="116"/>
    <cellStyle name="%40 - Vurgu6 2 2 2" xfId="117"/>
    <cellStyle name="%40 - Vurgu6 2 3" xfId="118"/>
    <cellStyle name="%40 - Vurgu6 3" xfId="119"/>
    <cellStyle name="%40 - Vurgu6 3 2" xfId="120"/>
    <cellStyle name="%40 - Vurgu6 3 3" xfId="121"/>
    <cellStyle name="%60 - Vurgu1" xfId="18" builtinId="32" customBuiltin="1"/>
    <cellStyle name="%60 - Vurgu1 2" xfId="122"/>
    <cellStyle name="%60 - Vurgu1 2 2" xfId="123"/>
    <cellStyle name="%60 - Vurgu1 3" xfId="124"/>
    <cellStyle name="%60 - Vurgu2" xfId="21" builtinId="36" customBuiltin="1"/>
    <cellStyle name="%60 - Vurgu2 2" xfId="125"/>
    <cellStyle name="%60 - Vurgu2 2 2" xfId="126"/>
    <cellStyle name="%60 - Vurgu2 3" xfId="127"/>
    <cellStyle name="%60 - Vurgu3 2" xfId="128"/>
    <cellStyle name="%60 - Vurgu3 2 2" xfId="129"/>
    <cellStyle name="%60 - Vurgu3 3" xfId="130"/>
    <cellStyle name="%60 - Vurgu3 4" xfId="131"/>
    <cellStyle name="%60 - Vurgu4 2" xfId="132"/>
    <cellStyle name="%60 - Vurgu4 2 2" xfId="133"/>
    <cellStyle name="%60 - Vurgu4 3" xfId="134"/>
    <cellStyle name="%60 - Vurgu4 4" xfId="135"/>
    <cellStyle name="%60 - Vurgu5" xfId="28" builtinId="48" customBuiltin="1"/>
    <cellStyle name="%60 - Vurgu5 2" xfId="136"/>
    <cellStyle name="%60 - Vurgu5 2 2" xfId="137"/>
    <cellStyle name="%60 - Vurgu5 3" xfId="138"/>
    <cellStyle name="%60 - Vurgu6 2" xfId="139"/>
    <cellStyle name="%60 - Vurgu6 2 2" xfId="140"/>
    <cellStyle name="%60 - Vurgu6 3" xfId="141"/>
    <cellStyle name="%60 - Vurgu6 4" xfId="142"/>
    <cellStyle name="20% - Accent1" xfId="143"/>
    <cellStyle name="20% - Accent1 2" xfId="144"/>
    <cellStyle name="20% - Accent1 3" xfId="145"/>
    <cellStyle name="20% - Accent2" xfId="146"/>
    <cellStyle name="20% - Accent2 2" xfId="147"/>
    <cellStyle name="20% - Accent2 3" xfId="148"/>
    <cellStyle name="20% - Accent3" xfId="149"/>
    <cellStyle name="20% - Accent3 2" xfId="150"/>
    <cellStyle name="20% - Accent3 3" xfId="151"/>
    <cellStyle name="20% - Accent4" xfId="152"/>
    <cellStyle name="20% - Accent4 2" xfId="153"/>
    <cellStyle name="20% - Accent4 3" xfId="154"/>
    <cellStyle name="20% - Accent5" xfId="155"/>
    <cellStyle name="20% - Accent5 2" xfId="156"/>
    <cellStyle name="20% - Accent5 3" xfId="157"/>
    <cellStyle name="20% - Accent6" xfId="158"/>
    <cellStyle name="20% - Accent6 2" xfId="159"/>
    <cellStyle name="20% - Accent6 3" xfId="160"/>
    <cellStyle name="40% - Accent1" xfId="161"/>
    <cellStyle name="40% - Accent1 2" xfId="162"/>
    <cellStyle name="40% - Accent1 3" xfId="163"/>
    <cellStyle name="40% - Accent2" xfId="164"/>
    <cellStyle name="40% - Accent2 2" xfId="165"/>
    <cellStyle name="40% - Accent2 3" xfId="166"/>
    <cellStyle name="40% - Accent3" xfId="167"/>
    <cellStyle name="40% - Accent3 2" xfId="168"/>
    <cellStyle name="40% - Accent3 3" xfId="169"/>
    <cellStyle name="40% - Accent4" xfId="170"/>
    <cellStyle name="40% - Accent4 2" xfId="171"/>
    <cellStyle name="40% - Accent4 3" xfId="172"/>
    <cellStyle name="40% - Accent5" xfId="173"/>
    <cellStyle name="40% - Accent5 2" xfId="174"/>
    <cellStyle name="40% - Accent5 3" xfId="175"/>
    <cellStyle name="40% - Accent6" xfId="176"/>
    <cellStyle name="40% - Accent6 2" xfId="177"/>
    <cellStyle name="40% - Accent6 3" xfId="178"/>
    <cellStyle name="60% - Accent1" xfId="179"/>
    <cellStyle name="60% - Accent2" xfId="180"/>
    <cellStyle name="60% - Accent3" xfId="181"/>
    <cellStyle name="60% - Accent4" xfId="182"/>
    <cellStyle name="60% - Accent5" xfId="183"/>
    <cellStyle name="60% - Accent6" xfId="184"/>
    <cellStyle name="Accent1" xfId="185"/>
    <cellStyle name="Accent2" xfId="186"/>
    <cellStyle name="Accent3" xfId="187"/>
    <cellStyle name="Accent4" xfId="188"/>
    <cellStyle name="Accent5" xfId="189"/>
    <cellStyle name="Accent6" xfId="190"/>
    <cellStyle name="Açıklama Metni" xfId="14" builtinId="53" customBuiltin="1"/>
    <cellStyle name="Açıklama Metni 2" xfId="191"/>
    <cellStyle name="Açıklama Metni 2 2" xfId="192"/>
    <cellStyle name="Açıklama Metni 3" xfId="193"/>
    <cellStyle name="Ana Başlık 2" xfId="195"/>
    <cellStyle name="Ana Başlık 2 2" xfId="196"/>
    <cellStyle name="Ana Başlık 3" xfId="197"/>
    <cellStyle name="Ana Başlık 4" xfId="194"/>
    <cellStyle name="Bad" xfId="198"/>
    <cellStyle name="Bağlı Hücre" xfId="11" builtinId="24" customBuiltin="1"/>
    <cellStyle name="Bağlı Hücre 2" xfId="199"/>
    <cellStyle name="Bağlı Hücre 2 2" xfId="200"/>
    <cellStyle name="Bağlı Hücre 3" xfId="201"/>
    <cellStyle name="Başlık 1" xfId="1" builtinId="16" customBuiltin="1"/>
    <cellStyle name="Başlık 1 2" xfId="202"/>
    <cellStyle name="Başlık 1 2 2" xfId="203"/>
    <cellStyle name="Başlık 1 3" xfId="204"/>
    <cellStyle name="Başlık 2" xfId="2" builtinId="17" customBuiltin="1"/>
    <cellStyle name="Başlık 2 2" xfId="205"/>
    <cellStyle name="Başlık 2 2 2" xfId="206"/>
    <cellStyle name="Başlık 2 3" xfId="207"/>
    <cellStyle name="Başlık 3" xfId="3" builtinId="18" customBuiltin="1"/>
    <cellStyle name="Başlık 3 2" xfId="208"/>
    <cellStyle name="Başlık 3 2 2" xfId="209"/>
    <cellStyle name="Başlık 3 3" xfId="210"/>
    <cellStyle name="Başlık 4" xfId="4" builtinId="19" customBuiltin="1"/>
    <cellStyle name="Başlık 4 2" xfId="211"/>
    <cellStyle name="Başlık 4 2 2" xfId="212"/>
    <cellStyle name="Başlık 4 3" xfId="213"/>
    <cellStyle name="Binlik Ayracı_ADANA KOYDES_IS_ICMAL_TABLOSU19(1).12.2006" xfId="214"/>
    <cellStyle name="Calculation" xfId="215"/>
    <cellStyle name="Check Cell" xfId="216"/>
    <cellStyle name="Comma" xfId="217"/>
    <cellStyle name="Currency" xfId="218"/>
    <cellStyle name="Çıkış" xfId="9" builtinId="21" customBuiltin="1"/>
    <cellStyle name="Çıkış 2" xfId="219"/>
    <cellStyle name="Çıkış 2 2" xfId="220"/>
    <cellStyle name="Çıkış 3" xfId="221"/>
    <cellStyle name="Date" xfId="222"/>
    <cellStyle name="Explanatory Text" xfId="223"/>
    <cellStyle name="Fıxed" xfId="224"/>
    <cellStyle name="Giriş" xfId="8" builtinId="20" customBuiltin="1"/>
    <cellStyle name="Giriş 2" xfId="225"/>
    <cellStyle name="Giriş 2 2" xfId="226"/>
    <cellStyle name="Giriş 3" xfId="227"/>
    <cellStyle name="Good" xfId="228"/>
    <cellStyle name="Headıng1" xfId="229"/>
    <cellStyle name="Headıng2" xfId="230"/>
    <cellStyle name="Heading 1" xfId="231"/>
    <cellStyle name="Heading 2" xfId="232"/>
    <cellStyle name="Heading 3" xfId="233"/>
    <cellStyle name="Heading 4" xfId="234"/>
    <cellStyle name="Hesaplama" xfId="10" builtinId="22" customBuiltin="1"/>
    <cellStyle name="Hesaplama 2" xfId="235"/>
    <cellStyle name="Hesaplama 2 2" xfId="236"/>
    <cellStyle name="Hesaplama 3" xfId="237"/>
    <cellStyle name="Input" xfId="238"/>
    <cellStyle name="İşaretli Hücre" xfId="12" builtinId="23" customBuiltin="1"/>
    <cellStyle name="İşaretli Hücre 2" xfId="239"/>
    <cellStyle name="İşaretli Hücre 2 2" xfId="240"/>
    <cellStyle name="İşaretli Hücre 3" xfId="241"/>
    <cellStyle name="İyi" xfId="5" builtinId="26" customBuiltin="1"/>
    <cellStyle name="İyi 2" xfId="242"/>
    <cellStyle name="İyi 2 2" xfId="243"/>
    <cellStyle name="İyi 3" xfId="244"/>
    <cellStyle name="Köprü" xfId="317" builtinId="8"/>
    <cellStyle name="Köprü 2" xfId="245"/>
    <cellStyle name="Köprü 3" xfId="246"/>
    <cellStyle name="Kötü" xfId="6" builtinId="27" customBuiltin="1"/>
    <cellStyle name="Kötü 2" xfId="247"/>
    <cellStyle name="Kötü 2 2" xfId="248"/>
    <cellStyle name="Kötü 3" xfId="249"/>
    <cellStyle name="Linked Cell" xfId="250"/>
    <cellStyle name="Neutral" xfId="251"/>
    <cellStyle name="Normal" xfId="0" builtinId="0"/>
    <cellStyle name="Normal 2" xfId="252"/>
    <cellStyle name="Normal 2 2" xfId="253"/>
    <cellStyle name="Normal 2 3" xfId="254"/>
    <cellStyle name="Normal 3" xfId="255"/>
    <cellStyle name="Normal 3 2" xfId="256"/>
    <cellStyle name="Normal 3 2 2" xfId="257"/>
    <cellStyle name="Normal 3 2 2 2" xfId="258"/>
    <cellStyle name="Normal 3 3" xfId="259"/>
    <cellStyle name="Normal 4" xfId="260"/>
    <cellStyle name="Normal 4 2" xfId="261"/>
    <cellStyle name="Normal 4 3" xfId="262"/>
    <cellStyle name="Normal 4 4" xfId="263"/>
    <cellStyle name="Normal 5" xfId="264"/>
    <cellStyle name="Normal 6" xfId="265"/>
    <cellStyle name="Normal 7" xfId="266"/>
    <cellStyle name="Normal 8" xfId="267"/>
    <cellStyle name="Normal 9" xfId="32"/>
    <cellStyle name="Normal_2. ETAP Susuz köy 25 TRİLYON" xfId="316"/>
    <cellStyle name="Normal_2005-2006 çalışmaları icmal tablolarına ait formatlar" xfId="268"/>
    <cellStyle name="Normal_ADANA KOYDES_IS_ICMAL_TABLOSU19(1).12.2006" xfId="269"/>
    <cellStyle name="Normal_AMASYA KÖYDES 2006-2007 İZLEME TABLOLARIbakanlık Temmuz" xfId="270"/>
    <cellStyle name="Normal_EK_I_II_ III" xfId="271"/>
    <cellStyle name="Not 2" xfId="272"/>
    <cellStyle name="Not 2 2" xfId="273"/>
    <cellStyle name="Not 3" xfId="274"/>
    <cellStyle name="Not 3 2" xfId="275"/>
    <cellStyle name="Not 3 3" xfId="276"/>
    <cellStyle name="Not 4" xfId="277"/>
    <cellStyle name="Note" xfId="278"/>
    <cellStyle name="Nötr" xfId="7" builtinId="28" customBuiltin="1"/>
    <cellStyle name="Nötr 2" xfId="279"/>
    <cellStyle name="Nötr 2 2" xfId="280"/>
    <cellStyle name="Nötr 3" xfId="281"/>
    <cellStyle name="Output" xfId="282"/>
    <cellStyle name="Percent" xfId="283"/>
    <cellStyle name="Title" xfId="284"/>
    <cellStyle name="Toplam" xfId="15" builtinId="25" customBuiltin="1"/>
    <cellStyle name="Toplam 2" xfId="285"/>
    <cellStyle name="Toplam 2 2" xfId="286"/>
    <cellStyle name="Toplam 3" xfId="287"/>
    <cellStyle name="Total" xfId="288"/>
    <cellStyle name="Uyarı Metni" xfId="13" builtinId="11" customBuiltin="1"/>
    <cellStyle name="Uyarı Metni 2" xfId="289"/>
    <cellStyle name="Uyarı Metni 2 2" xfId="290"/>
    <cellStyle name="Uyarı Metni 3" xfId="291"/>
    <cellStyle name="Virgül [0]_ENV_YOL" xfId="292"/>
    <cellStyle name="Virgül 2" xfId="293"/>
    <cellStyle name="Virgül 2 2" xfId="294"/>
    <cellStyle name="Vurgu1" xfId="16" builtinId="29" customBuiltin="1"/>
    <cellStyle name="Vurgu1 2" xfId="295"/>
    <cellStyle name="Vurgu1 2 2" xfId="296"/>
    <cellStyle name="Vurgu1 3" xfId="297"/>
    <cellStyle name="Vurgu2" xfId="19" builtinId="33" customBuiltin="1"/>
    <cellStyle name="Vurgu2 2" xfId="298"/>
    <cellStyle name="Vurgu2 2 2" xfId="299"/>
    <cellStyle name="Vurgu2 3" xfId="300"/>
    <cellStyle name="Vurgu3" xfId="22" builtinId="37" customBuiltin="1"/>
    <cellStyle name="Vurgu3 2" xfId="301"/>
    <cellStyle name="Vurgu3 2 2" xfId="302"/>
    <cellStyle name="Vurgu3 3" xfId="303"/>
    <cellStyle name="Vurgu4" xfId="23" builtinId="41" customBuiltin="1"/>
    <cellStyle name="Vurgu4 2" xfId="304"/>
    <cellStyle name="Vurgu4 2 2" xfId="305"/>
    <cellStyle name="Vurgu4 3" xfId="306"/>
    <cellStyle name="Vurgu5" xfId="25" builtinId="45" customBuiltin="1"/>
    <cellStyle name="Vurgu5 2" xfId="307"/>
    <cellStyle name="Vurgu5 2 2" xfId="308"/>
    <cellStyle name="Vurgu5 3" xfId="309"/>
    <cellStyle name="Vurgu6" xfId="29" builtinId="49" customBuiltin="1"/>
    <cellStyle name="Vurgu6 2" xfId="310"/>
    <cellStyle name="Vurgu6 2 2" xfId="311"/>
    <cellStyle name="Vurgu6 3" xfId="312"/>
    <cellStyle name="Warning Text" xfId="313"/>
    <cellStyle name="Yüzde 2" xfId="315"/>
    <cellStyle name="Yüzde 3" xfId="314"/>
  </cellStyles>
  <dxfs count="0"/>
  <tableStyles count="0" defaultTableStyle="TableStyleMedium2" defaultPivotStyle="PivotStyleLight16"/>
  <colors>
    <mruColors>
      <color rgb="FF00FF00"/>
      <color rgb="FF5BFFBD"/>
      <color rgb="FF00FF99"/>
      <color rgb="FFD8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14</xdr:col>
      <xdr:colOff>0</xdr:colOff>
      <xdr:row>3</xdr:row>
      <xdr:rowOff>0</xdr:rowOff>
    </xdr:from>
    <xdr:to>
      <xdr:col>14</xdr:col>
      <xdr:colOff>0</xdr:colOff>
      <xdr:row>3</xdr:row>
      <xdr:rowOff>0</xdr:rowOff>
    </xdr:to>
    <xdr:sp macro="" textlink="">
      <xdr:nvSpPr>
        <xdr:cNvPr id="2" name="Line 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 name="Line 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 name="Line 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 name="Line 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 name="Line 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 name="Line 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 name="Line 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 name="Line 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 name="Line 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 name="Line 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 name="Line 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 name="Line 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 name="Line 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 name="Line 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 name="Line 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 name="Line 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 name="Line 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 name="Line 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 name="Line 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 name="Line 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 name="Line 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 name="Line 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 name="Line 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 name="Line 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 name="Line 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 name="Line 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 name="Line 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 name="Line 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 name="Line 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 name="Line 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 name="Line 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 name="Line 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 name="Line 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 name="Line 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 name="Line 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 name="Line 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 name="Line 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 name="Line 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 name="Line 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 name="Line 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 name="Line 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 name="Line 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 name="Line 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 name="Line 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 name="Line 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 name="Line 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8" name="Line 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9" name="Line 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0" name="Line 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1" name="Line 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2" name="Line 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3" name="Line 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4" name="Line 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5" name="Line 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6" name="Line 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7" name="Line 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8" name="Line 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59" name="Line 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0" name="Line 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1" name="Line 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2" name="Line 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3" name="Line 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4" name="Line 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5" name="Line 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6" name="Line 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7" name="Line 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8" name="Line 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69" name="Line 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0" name="Line 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1" name="Line 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2" name="Line 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3" name="Line 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4" name="Line 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5" name="Line 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6" name="Line 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7" name="Line 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8" name="Line 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79" name="Line 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0" name="Line 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1" name="Line 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2" name="Line 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3" name="Line 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4" name="Line 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5" name="Line 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6" name="Line 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7" name="Line 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8" name="Line 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89" name="Line 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0" name="Line 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1" name="Line 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2" name="Line 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3" name="Line 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4" name="Line 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5" name="Line 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6" name="Line 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7" name="Line 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8" name="Line 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99" name="Line 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0" name="Line 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1" name="Line 1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2" name="Line 1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3" name="Line 1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4" name="Line 1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5" name="Line 1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6" name="Line 1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7" name="Line 1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8" name="Line 1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09" name="Line 1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0" name="Line 1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1" name="Line 1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2" name="Line 1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3" name="Line 1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4" name="Line 1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5" name="Line 1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6" name="Line 1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7" name="Line 1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8" name="Line 1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19" name="Line 1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0" name="Line 1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1" name="Line 1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2" name="Line 1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3" name="Line 1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4" name="Line 1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5" name="Line 1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6" name="Line 1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7" name="Line 1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8" name="Line 1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29" name="Line 1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0" name="Line 1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1" name="Line 1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2" name="Line 1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3" name="Line 1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4" name="Line 1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5" name="Line 1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6" name="Line 1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7" name="Line 1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8" name="Line 1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39" name="Line 1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0" name="Line 1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1" name="Line 1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2" name="Line 1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3" name="Line 1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4" name="Line 1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5" name="Line 1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6" name="Line 1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7" name="Line 1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8" name="Line 1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49" name="Line 1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0" name="Line 1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1" name="Line 1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2" name="Line 1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3" name="Line 1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4" name="Line 1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5" name="Line 1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6" name="Line 1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7" name="Line 1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8" name="Line 1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59" name="Line 1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0" name="Line 1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1" name="Line 1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2" name="Line 1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3" name="Line 1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4" name="Line 1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5" name="Line 1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6" name="Line 1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7" name="Line 1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8" name="Line 1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69" name="Line 1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0" name="Line 1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1" name="Line 1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2" name="Line 1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3" name="Line 1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4" name="Line 1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5" name="Line 1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6" name="Line 1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7" name="Line 1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8" name="Line 1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79" name="Line 1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0" name="Line 1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1" name="Line 1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2" name="Line 1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3" name="Line 1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4" name="Line 1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5" name="Line 1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6" name="Line 1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7" name="Line 1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8" name="Line 1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89" name="Line 1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0" name="Line 1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1" name="Line 1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2" name="Line 1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3" name="Line 1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4" name="Line 1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5" name="Line 1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6" name="Line 1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7" name="Line 1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8" name="Line 1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199" name="Line 1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0" name="Line 2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1" name="Line 2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2" name="Line 2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3" name="Line 2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4" name="Line 2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5" name="Line 2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6" name="Line 2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7" name="Line 2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8" name="Line 2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09" name="Line 2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0" name="Line 2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1" name="Line 2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2" name="Line 2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3" name="Line 2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4" name="Line 2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5" name="Line 2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6" name="Line 2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7" name="Line 2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8" name="Line 2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19" name="Line 2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0" name="Line 2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1" name="Line 2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2" name="Line 2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3" name="Line 2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4" name="Line 2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5" name="Line 2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6" name="Line 2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7" name="Line 2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8" name="Line 2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29" name="Line 2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0" name="Line 2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1" name="Line 2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2" name="Line 2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3" name="Line 2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4" name="Line 2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5" name="Line 2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6" name="Line 2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7" name="Line 2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8" name="Line 2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39" name="Line 2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0" name="Line 2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1" name="Line 2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2" name="Line 2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3" name="Line 2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4" name="Line 2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5" name="Line 2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6" name="Line 2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7" name="Line 2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8" name="Line 2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49" name="Line 2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0" name="Line 2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1" name="Line 2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2" name="Line 2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3" name="Line 2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4" name="Line 2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5" name="Line 2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6" name="Line 2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7" name="Line 2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8" name="Line 2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59" name="Line 2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0" name="Line 2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1" name="Line 2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2" name="Line 2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3" name="Line 2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4" name="Line 2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5" name="Line 2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6" name="Line 2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7" name="Line 2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8" name="Line 2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69" name="Line 2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0" name="Line 2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1" name="Line 2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2" name="Line 2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3" name="Line 2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4" name="Line 2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5" name="Line 2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6" name="Line 2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7" name="Line 2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8" name="Line 2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79" name="Line 2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0" name="Line 2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1" name="Line 2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2" name="Line 2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3" name="Line 2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4" name="Line 2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5" name="Line 2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6" name="Line 2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7" name="Line 2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8" name="Line 2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89" name="Line 2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0" name="Line 2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1" name="Line 2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2" name="Line 2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3" name="Line 2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4" name="Line 2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5" name="Line 2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6" name="Line 2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7" name="Line 2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8" name="Line 2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299" name="Line 3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0" name="Line 3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1" name="Line 3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2" name="Line 3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3" name="Line 3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4" name="Line 3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5" name="Line 3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6" name="Line 3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7" name="Line 3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8" name="Line 3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09" name="Line 3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0" name="Line 3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1" name="Line 3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2" name="Line 3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3" name="Line 3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4" name="Line 3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5" name="Line 3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6" name="Line 3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7" name="Line 3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8" name="Line 3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19" name="Line 3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0" name="Line 3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1" name="Line 3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2" name="Line 3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3" name="Line 3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4" name="Line 3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5" name="Line 3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6" name="Line 3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7" name="Line 3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8" name="Line 3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29" name="Line 3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0" name="Line 3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1" name="Line 3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2" name="Line 3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3" name="Line 3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4" name="Line 3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5" name="Line 3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6" name="Line 3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7" name="Line 3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8" name="Line 3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39" name="Line 3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0" name="Line 3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1" name="Line 3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2" name="Line 3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3" name="Line 3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4" name="Line 3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5" name="Line 3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6" name="Line 3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7" name="Line 3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8" name="Line 3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49" name="Line 3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0" name="Line 3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1" name="Line 3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2" name="Line 3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3" name="Line 3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4" name="Line 3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5" name="Line 3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6" name="Line 3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7" name="Line 3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8" name="Line 3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59" name="Line 3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0" name="Line 3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1" name="Line 3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2" name="Line 3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3" name="Line 3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4" name="Line 3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5" name="Line 3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6" name="Line 3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7" name="Line 3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8" name="Line 3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69" name="Line 3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0" name="Line 3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1" name="Line 3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2" name="Line 3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3" name="Line 3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4" name="Line 37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5" name="Line 37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6" name="Line 37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7" name="Line 37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8" name="Line 38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79" name="Line 38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0" name="Line 38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1" name="Line 38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2" name="Line 38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3" name="Line 38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4" name="Line 38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5" name="Line 38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6" name="Line 38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7" name="Line 38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8" name="Line 39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89" name="Line 39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0" name="Line 39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1" name="Line 39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2" name="Line 39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3" name="Line 39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4" name="Line 39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5" name="Line 39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6" name="Line 39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7" name="Line 39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8" name="Line 40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399" name="Line 40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0" name="Line 40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1" name="Line 40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2" name="Line 40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3" name="Line 40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4" name="Line 40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5" name="Line 40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6" name="Line 40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7" name="Line 40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8" name="Line 41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09" name="Line 41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0" name="Line 41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1" name="Line 41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2" name="Line 41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3" name="Line 41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4" name="Line 41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5" name="Line 41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6" name="Line 41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7" name="Line 41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8" name="Line 42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19" name="Line 42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0" name="Line 42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1" name="Line 42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2" name="Line 42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3" name="Line 42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4" name="Line 42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5" name="Line 42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6" name="Line 42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7" name="Line 42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8" name="Line 43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29" name="Line 43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0" name="Line 43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1" name="Line 43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2" name="Line 43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3" name="Line 43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4" name="Line 43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5" name="Line 43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6" name="Line 43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7" name="Line 43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8" name="Line 44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39" name="Line 44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0" name="Line 44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1" name="Line 44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2" name="Line 44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3" name="Line 44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4" name="Line 44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5" name="Line 44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6" name="Line 44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7" name="Line 44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8" name="Line 45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49" name="Line 45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0" name="Line 45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1" name="Line 45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2" name="Line 45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3" name="Line 45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4" name="Line 45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5" name="Line 45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6" name="Line 45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7" name="Line 45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8" name="Line 46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59" name="Line 46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0" name="Line 46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1" name="Line 46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2" name="Line 46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3" name="Line 46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4" name="Line 466"/>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5" name="Line 467"/>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6" name="Line 468"/>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7" name="Line 469"/>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8" name="Line 470"/>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69" name="Line 471"/>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0" name="Line 472"/>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1" name="Line 473"/>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2" name="Line 474"/>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14</xdr:col>
      <xdr:colOff>0</xdr:colOff>
      <xdr:row>3</xdr:row>
      <xdr:rowOff>0</xdr:rowOff>
    </xdr:from>
    <xdr:to>
      <xdr:col>14</xdr:col>
      <xdr:colOff>0</xdr:colOff>
      <xdr:row>3</xdr:row>
      <xdr:rowOff>0</xdr:rowOff>
    </xdr:to>
    <xdr:sp macro="" textlink="">
      <xdr:nvSpPr>
        <xdr:cNvPr id="473" name="Line 475"/>
        <xdr:cNvSpPr>
          <a:spLocks noChangeShapeType="1"/>
        </xdr:cNvSpPr>
      </xdr:nvSpPr>
      <xdr:spPr bwMode="auto">
        <a:xfrm>
          <a:off x="10477500" y="149542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3</xdr:row>
      <xdr:rowOff>0</xdr:rowOff>
    </xdr:from>
    <xdr:to>
      <xdr:col>10</xdr:col>
      <xdr:colOff>0</xdr:colOff>
      <xdr:row>3</xdr:row>
      <xdr:rowOff>0</xdr:rowOff>
    </xdr:to>
    <xdr:sp macro="" textlink="">
      <xdr:nvSpPr>
        <xdr:cNvPr id="2" name="Line 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 name="Line 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 name="Line 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 name="Line 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 name="Line 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 name="Line 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 name="Line 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 name="Line 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 name="Line 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 name="Line 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 name="Line 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 name="Line 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 name="Line 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 name="Line 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 name="Line 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 name="Line 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 name="Line 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 name="Line 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 name="Line 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 name="Line 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 name="Line 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 name="Line 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 name="Line 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 name="Line 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 name="Line 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 name="Line 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 name="Line 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 name="Line 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 name="Line 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 name="Line 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 name="Line 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 name="Line 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 name="Line 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 name="Line 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 name="Line 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 name="Line 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 name="Line 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 name="Line 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 name="Line 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 name="Line 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 name="Line 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 name="Line 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 name="Line 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 name="Line 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 name="Line 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7" name="Line 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8" name="Line 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9" name="Line 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0" name="Line 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1" name="Line 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2" name="Line 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3" name="Line 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4" name="Line 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5" name="Line 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6" name="Line 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7" name="Line 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8" name="Line 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59" name="Line 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0" name="Line 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1" name="Line 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2" name="Line 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3" name="Line 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4" name="Line 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5" name="Line 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6" name="Line 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7" name="Line 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8" name="Line 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69" name="Line 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0" name="Line 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1" name="Line 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2" name="Line 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3" name="Line 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4" name="Line 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5" name="Line 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6" name="Line 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7" name="Line 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8" name="Line 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79" name="Line 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0" name="Line 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1" name="Line 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2" name="Line 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3" name="Line 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4" name="Line 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5" name="Line 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6" name="Line 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7" name="Line 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8" name="Line 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89" name="Line 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0" name="Line 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1" name="Line 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2" name="Line 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3" name="Line 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4" name="Line 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5" name="Line 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6" name="Line 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7" name="Line 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8" name="Line 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99" name="Line 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0" name="Line 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1" name="Line 1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2" name="Line 1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3" name="Line 1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4" name="Line 1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5" name="Line 1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6" name="Line 1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7" name="Line 1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8" name="Line 1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09" name="Line 1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0" name="Line 1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1" name="Line 1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2" name="Line 1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3" name="Line 1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4" name="Line 1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5" name="Line 1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6" name="Line 1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7" name="Line 1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8" name="Line 1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19" name="Line 1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0" name="Line 1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1" name="Line 1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2" name="Line 1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3" name="Line 1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4" name="Line 1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5" name="Line 1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6" name="Line 1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7" name="Line 1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8" name="Line 1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29" name="Line 1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0" name="Line 1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1" name="Line 1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2" name="Line 1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3" name="Line 1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4" name="Line 1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5" name="Line 1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6" name="Line 1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7" name="Line 1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8" name="Line 1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39" name="Line 1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0" name="Line 1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1" name="Line 1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2" name="Line 1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3" name="Line 1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4" name="Line 1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5" name="Line 1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6" name="Line 1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7" name="Line 1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8" name="Line 1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49" name="Line 1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0" name="Line 1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1" name="Line 1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2" name="Line 1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3" name="Line 1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4" name="Line 1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5" name="Line 1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6" name="Line 1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7" name="Line 1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8" name="Line 1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59" name="Line 1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0" name="Line 1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1" name="Line 1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2" name="Line 1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3" name="Line 1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4" name="Line 1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5" name="Line 1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6" name="Line 1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7" name="Line 1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8" name="Line 1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69" name="Line 1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0" name="Line 1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1" name="Line 1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2" name="Line 1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3" name="Line 1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4" name="Line 1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5" name="Line 1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6" name="Line 1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7" name="Line 1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8" name="Line 1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79" name="Line 1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0" name="Line 1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1" name="Line 1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2" name="Line 1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3" name="Line 1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4" name="Line 1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5" name="Line 1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6" name="Line 1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7" name="Line 1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8" name="Line 1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89" name="Line 1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0" name="Line 1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1" name="Line 1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2" name="Line 1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3" name="Line 1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4" name="Line 1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5" name="Line 1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6" name="Line 1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7" name="Line 1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8" name="Line 1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199" name="Line 1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0" name="Line 2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1" name="Line 2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2" name="Line 2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3" name="Line 2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4" name="Line 2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5" name="Line 2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6" name="Line 2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7" name="Line 2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8" name="Line 2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09" name="Line 2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0" name="Line 2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1" name="Line 2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2" name="Line 2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3" name="Line 2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4" name="Line 2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5" name="Line 2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6" name="Line 2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7" name="Line 2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8" name="Line 2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19" name="Line 2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0" name="Line 2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1" name="Line 2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2" name="Line 2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3" name="Line 2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4" name="Line 2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5" name="Line 2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6" name="Line 2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7" name="Line 2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8" name="Line 2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29" name="Line 2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0" name="Line 2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1" name="Line 2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2" name="Line 2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3" name="Line 2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4" name="Line 2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5" name="Line 2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6" name="Line 2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7" name="Line 2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8" name="Line 2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39" name="Line 2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0" name="Line 2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1" name="Line 2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2" name="Line 2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3" name="Line 2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4" name="Line 2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5" name="Line 2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6" name="Line 2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7" name="Line 2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8" name="Line 2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49" name="Line 2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0" name="Line 2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1" name="Line 2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2" name="Line 2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3" name="Line 2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4" name="Line 2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5" name="Line 2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6" name="Line 2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7" name="Line 2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8" name="Line 2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59" name="Line 2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0" name="Line 2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1" name="Line 2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2" name="Line 2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3" name="Line 2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4" name="Line 2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5" name="Line 2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6" name="Line 2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7" name="Line 2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8" name="Line 2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69" name="Line 2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0" name="Line 2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1" name="Line 2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2" name="Line 2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3" name="Line 2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4" name="Line 2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5" name="Line 2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6" name="Line 2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7" name="Line 2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8" name="Line 2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79" name="Line 2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0" name="Line 2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1" name="Line 2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2" name="Line 2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3" name="Line 2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4" name="Line 2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5" name="Line 2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6" name="Line 2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7" name="Line 2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8" name="Line 2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89" name="Line 2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0" name="Line 2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1" name="Line 2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2" name="Line 2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3" name="Line 2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4" name="Line 2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5" name="Line 2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6" name="Line 2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7" name="Line 2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8" name="Line 2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299" name="Line 3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0" name="Line 3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1" name="Line 3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2" name="Line 3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3" name="Line 3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4" name="Line 3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5" name="Line 3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6" name="Line 3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7" name="Line 3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8" name="Line 3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09" name="Line 3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0" name="Line 3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1" name="Line 3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2" name="Line 3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3" name="Line 3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4" name="Line 3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5" name="Line 3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6" name="Line 3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7" name="Line 3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8" name="Line 3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19" name="Line 3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0" name="Line 3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1" name="Line 3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2" name="Line 3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3" name="Line 3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4" name="Line 3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5" name="Line 3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6" name="Line 3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7" name="Line 3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8" name="Line 3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29" name="Line 3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0" name="Line 3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1" name="Line 3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2" name="Line 3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3" name="Line 3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4" name="Line 3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5" name="Line 3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6" name="Line 3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7" name="Line 3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8" name="Line 3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39" name="Line 3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0" name="Line 3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1" name="Line 3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2" name="Line 3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3" name="Line 3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4" name="Line 3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5" name="Line 3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6" name="Line 3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7" name="Line 3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8" name="Line 3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49" name="Line 3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0" name="Line 3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1" name="Line 3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2" name="Line 3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3" name="Line 3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4" name="Line 3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5" name="Line 3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6" name="Line 3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7" name="Line 3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8" name="Line 3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59" name="Line 3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0" name="Line 3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1" name="Line 3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2" name="Line 3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3" name="Line 3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4" name="Line 3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5" name="Line 3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6" name="Line 3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7" name="Line 3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8" name="Line 3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69" name="Line 3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0" name="Line 3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1" name="Line 3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2" name="Line 3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3" name="Line 3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4" name="Line 37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5" name="Line 37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6" name="Line 37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7" name="Line 37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8" name="Line 38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79" name="Line 38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0" name="Line 38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1" name="Line 38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2" name="Line 38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3" name="Line 38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4" name="Line 38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5" name="Line 38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6" name="Line 38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7" name="Line 38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8" name="Line 39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89" name="Line 39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0" name="Line 39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1" name="Line 39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2" name="Line 39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3" name="Line 39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4" name="Line 39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5" name="Line 39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6" name="Line 39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7" name="Line 39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8" name="Line 40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399" name="Line 40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0" name="Line 40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1" name="Line 40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2" name="Line 40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3" name="Line 40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4" name="Line 40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5" name="Line 40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6" name="Line 40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7" name="Line 40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8" name="Line 41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09" name="Line 41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0" name="Line 41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1" name="Line 41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2" name="Line 41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3" name="Line 41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4" name="Line 41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5" name="Line 41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6" name="Line 41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7" name="Line 41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8" name="Line 42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19" name="Line 42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0" name="Line 42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1" name="Line 42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2" name="Line 42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3" name="Line 42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4" name="Line 42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5" name="Line 42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6" name="Line 42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7" name="Line 42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8" name="Line 43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29" name="Line 43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0" name="Line 43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1" name="Line 43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2" name="Line 43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3" name="Line 43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4" name="Line 43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5" name="Line 43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6" name="Line 43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7" name="Line 43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8" name="Line 44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39" name="Line 44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0" name="Line 44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1" name="Line 44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2" name="Line 44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3" name="Line 44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4" name="Line 44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5" name="Line 44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6" name="Line 44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7" name="Line 44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8" name="Line 45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49" name="Line 45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0" name="Line 45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1" name="Line 45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2" name="Line 45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3" name="Line 45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4" name="Line 45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5" name="Line 45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6" name="Line 45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7" name="Line 45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8" name="Line 46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59" name="Line 46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0" name="Line 46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1" name="Line 46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2" name="Line 46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3" name="Line 46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4" name="Line 466"/>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5" name="Line 467"/>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6" name="Line 468"/>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7" name="Line 469"/>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8" name="Line 470"/>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69" name="Line 471"/>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70" name="Line 472"/>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71" name="Line 473"/>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72" name="Line 474"/>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twoCellAnchor>
    <xdr:from>
      <xdr:col>10</xdr:col>
      <xdr:colOff>0</xdr:colOff>
      <xdr:row>3</xdr:row>
      <xdr:rowOff>0</xdr:rowOff>
    </xdr:from>
    <xdr:to>
      <xdr:col>10</xdr:col>
      <xdr:colOff>0</xdr:colOff>
      <xdr:row>3</xdr:row>
      <xdr:rowOff>0</xdr:rowOff>
    </xdr:to>
    <xdr:sp macro="" textlink="">
      <xdr:nvSpPr>
        <xdr:cNvPr id="473" name="Line 475"/>
        <xdr:cNvSpPr>
          <a:spLocks noChangeShapeType="1"/>
        </xdr:cNvSpPr>
      </xdr:nvSpPr>
      <xdr:spPr bwMode="auto">
        <a:xfrm>
          <a:off x="9124950" y="1438275"/>
          <a:ext cx="0" cy="0"/>
        </a:xfrm>
        <a:prstGeom prst="line">
          <a:avLst/>
        </a:prstGeom>
        <a:noFill/>
        <a:ln w="9525">
          <a:solidFill>
            <a:srgbClr val="000000"/>
          </a:solidFill>
          <a:round/>
          <a:headEnd/>
          <a:tailEnd/>
        </a:ln>
        <a:extLst>
          <a:ext uri="{909E8E84-426E-40DD-AFC4-6F175D3DCCD1}">
            <a14:hiddenFill xmlns:a14="http://schemas.microsoft.com/office/drawing/2010/main" xmlns="">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SON%20TEKL&#304;FLER/2.ETAP/2.ETAP/B&#304;TL&#304;S%20TOPLANTI/Yeni%20Klas&#246;r/Yeni%20Klas&#246;r/B&#304;TL&#304;S%20TOPLANTI/Yeni%20Klas&#246;r/Kopya%2013%20&#304;L%20PROGRAMI%20S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oydes05\izlameler2006\&#304;LKER%20BEY\F&#304;LM\K&#214;YDES%20&#199;ALI&#350;MALARI\EK&#304;M%20&#304;ZLEMELER&#304;\eyl&#252;l%202006%20da%20gelenler\K&#214;YDES\K&#214;YDES%20&#199;ALI&#350;MALARI%202005%20-%202006\APO%20FLASH\K&#214;YDES%20T&#220;M%20&#304;&#350;LER\K&#214;YDES%20T&#220;M%20&#304;&#350;LER%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ahalli-idareler.gov.tr/K&#214;YDES%20DURUM%20RAPORU%2021.10.2005/Yeni%20Klas&#246;r/&#304;ZLEMELER/KOYDES/K&#214;YDES%20&#199;ALI&#350;MALARI%20(APO)/2.ETAP/2.%20ETAP%20Susuz%20k&#246;y%2025%20TR&#304;LY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0-2005 PROGRAM"/>
      <sheetName val="SUSUZ"/>
      <sheetName val="Ön Proje"/>
      <sheetName val="Kesin Proje"/>
      <sheetName val="SUSUZ TABLO"/>
      <sheetName val="İCMAL SUSUZ YETERSİZ"/>
      <sheetName val="PROJELİ İCMALİ"/>
      <sheetName val="PROGRAM"/>
      <sheetName val="PROGRAM (2)"/>
      <sheetName val="KARAMAN"/>
      <sheetName val="Sayfa1 (2)"/>
      <sheetName val="PROGRAM SON"/>
      <sheetName val="PROGRAM en son"/>
      <sheetName val="Sayfa1"/>
      <sheetName val="DAĞITIM"/>
      <sheetName val="PROJELİ İCMALİ SON"/>
      <sheetName val="PROJELİ İCMALİ SON (2)"/>
      <sheetName val="PROGRAM ÇIKTI"/>
      <sheetName val="PROGRAM (3)"/>
      <sheetName val="PROGRAM ÇIKTI (2)"/>
      <sheetName val="PROJELİ İCMALİ SON (3)"/>
    </sheetNames>
    <sheetDataSet>
      <sheetData sheetId="0"/>
      <sheetData sheetId="1"/>
      <sheetData sheetId="2"/>
      <sheetData sheetId="3"/>
      <sheetData sheetId="4"/>
      <sheetData sheetId="5"/>
      <sheetData sheetId="6"/>
      <sheetData sheetId="7">
        <row r="69">
          <cell r="F69">
            <v>4354296</v>
          </cell>
        </row>
        <row r="102">
          <cell r="F102">
            <v>2404000</v>
          </cell>
        </row>
        <row r="134">
          <cell r="F134">
            <v>2359349</v>
          </cell>
        </row>
        <row r="197">
          <cell r="F197">
            <v>5226336.3900000006</v>
          </cell>
        </row>
        <row r="228">
          <cell r="F228">
            <v>436000</v>
          </cell>
        </row>
        <row r="266">
          <cell r="F266">
            <v>1452292</v>
          </cell>
        </row>
        <row r="308">
          <cell r="F308">
            <v>111000</v>
          </cell>
        </row>
        <row r="344">
          <cell r="F344">
            <v>1480000</v>
          </cell>
        </row>
        <row r="373">
          <cell r="F373">
            <v>550000</v>
          </cell>
        </row>
        <row r="428">
          <cell r="F428">
            <v>1900000</v>
          </cell>
        </row>
        <row r="461">
          <cell r="F461">
            <v>284567</v>
          </cell>
        </row>
        <row r="499">
          <cell r="F499">
            <v>1506000</v>
          </cell>
        </row>
      </sheetData>
      <sheetData sheetId="8"/>
      <sheetData sheetId="9"/>
      <sheetData sheetId="10"/>
      <sheetData sheetId="11"/>
      <sheetData sheetId="12"/>
      <sheetData sheetId="13"/>
      <sheetData sheetId="14">
        <row r="19">
          <cell r="U19">
            <v>182</v>
          </cell>
        </row>
      </sheetData>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YENİ İŞLER"/>
      <sheetName val="İÇME SUYU İZLEME"/>
      <sheetName val="YOL İZLEME"/>
      <sheetName val="2005 ÖDENEK"/>
      <sheetName val="2006 ÖDENEK"/>
      <sheetName val="GRAFİKLER"/>
      <sheetName val="DEVAM EDEN İŞLER"/>
      <sheetName val="2010 KÖYDES İŞ İCMALİ"/>
      <sheetName val="2009 KÖYDES İŞ İCMALİ (2)"/>
      <sheetName val="2008 KÖYDES İŞ İCMALİ (2)"/>
    </sheetNames>
    <sheetDataSet>
      <sheetData sheetId="0" refreshError="1">
        <row r="3">
          <cell r="P3" t="str">
            <v>YOL</v>
          </cell>
          <cell r="Q3" t="str">
            <v>İÇME SUYU</v>
          </cell>
          <cell r="R3" t="str">
            <v>SULAMA</v>
          </cell>
          <cell r="S3" t="str">
            <v>KANAL</v>
          </cell>
          <cell r="X3" t="str">
            <v>DEVAM EDEN</v>
          </cell>
          <cell r="Y3" t="str">
            <v>ORTAK ALIM</v>
          </cell>
        </row>
      </sheetData>
      <sheetData sheetId="1"/>
      <sheetData sheetId="2"/>
      <sheetData sheetId="3" refreshError="1">
        <row r="8">
          <cell r="C8">
            <v>99999999.580690816</v>
          </cell>
          <cell r="D8">
            <v>100000000</v>
          </cell>
        </row>
      </sheetData>
      <sheetData sheetId="4" refreshError="1">
        <row r="1">
          <cell r="A1">
            <v>1000</v>
          </cell>
        </row>
      </sheetData>
      <sheetData sheetId="5"/>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ÖZET TABLO (2)"/>
      <sheetName val="TABLO 1.ETAP (2)"/>
      <sheetName val="TABLO SON DRM (3)"/>
      <sheetName val="KÖYDES 2. ETAP PROGRAMI (2)"/>
      <sheetName val="ÖZET TABLO"/>
      <sheetName val="TABLO 1.ETAP"/>
      <sheetName val="TABLO SON DRM"/>
      <sheetName val="KÖYDES 2. ETAP PROGRAMI"/>
      <sheetName val="2. ETAP PROGRAMI OLMY."/>
      <sheetName val="2. ETAP PROGRAMI YENİ İŞLER"/>
      <sheetName val="2. ETAP PROGRAMITÜM İŞLER"/>
      <sheetName val="PROGRAM"/>
      <sheetName val="PROGRAM (2)"/>
      <sheetName val="PROGRAM toplam"/>
      <sheetName val="2. ETAP PROGRAMITÜM İŞLER (2)"/>
      <sheetName val="PROGRAM toplam (2)"/>
      <sheetName val="TABLO"/>
      <sheetName val="2. ETAP PROGRAMI YENİ İŞLER 25 "/>
      <sheetName val="PROGRAM toplam 25"/>
      <sheetName val="2. etap program"/>
      <sheetName val="2. etap program deneme"/>
      <sheetName val="Sayfa1"/>
      <sheetName val="TABLO SON DRM (2)"/>
      <sheetName val="KÖYDES 2_ ETAP PROGRA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AN6">
            <v>40000000</v>
          </cell>
        </row>
        <row r="31">
          <cell r="AC31">
            <v>9053.75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zekeriya.nigiz@icisleri.com.tr"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E31"/>
  <sheetViews>
    <sheetView workbookViewId="0">
      <selection activeCell="H22" sqref="H22:I22"/>
    </sheetView>
  </sheetViews>
  <sheetFormatPr defaultRowHeight="15"/>
  <cols>
    <col min="3" max="3" width="29.7109375" bestFit="1" customWidth="1"/>
    <col min="4" max="4" width="18.5703125" customWidth="1"/>
    <col min="5" max="5" width="14.7109375" customWidth="1"/>
    <col min="6" max="6" width="14.42578125" customWidth="1"/>
    <col min="7" max="7" width="13.5703125" customWidth="1"/>
    <col min="8" max="8" width="16" customWidth="1"/>
    <col min="9" max="9" width="15" customWidth="1"/>
    <col min="10" max="10" width="14.7109375" customWidth="1"/>
    <col min="11" max="11" width="16" customWidth="1"/>
    <col min="12" max="12" width="19.140625" customWidth="1"/>
    <col min="13" max="13" width="21.42578125" customWidth="1"/>
    <col min="15" max="15" width="17.42578125" customWidth="1"/>
    <col min="16" max="16" width="15.42578125" bestFit="1" customWidth="1"/>
  </cols>
  <sheetData>
    <row r="1" spans="1:30">
      <c r="A1" s="6"/>
      <c r="B1" s="17"/>
      <c r="C1" s="2"/>
      <c r="D1" s="2"/>
      <c r="E1" s="2"/>
      <c r="F1" s="2"/>
      <c r="G1" s="2"/>
      <c r="H1" s="2"/>
      <c r="I1" s="2"/>
      <c r="J1" s="2"/>
      <c r="K1" s="2"/>
      <c r="L1" s="2"/>
      <c r="M1" s="2"/>
      <c r="N1" s="2"/>
      <c r="O1" s="2"/>
      <c r="P1" s="2"/>
      <c r="Q1" s="2"/>
      <c r="R1" s="2"/>
      <c r="S1" s="2"/>
      <c r="T1" s="2"/>
      <c r="U1" s="2"/>
      <c r="V1" s="2"/>
      <c r="W1" s="2"/>
      <c r="X1" s="2"/>
      <c r="Y1" s="2"/>
      <c r="Z1" s="2"/>
      <c r="AA1" s="2"/>
      <c r="AB1" s="2"/>
      <c r="AC1" s="2"/>
    </row>
    <row r="2" spans="1:30" ht="18.75" thickBot="1">
      <c r="A2" s="435" t="s">
        <v>205</v>
      </c>
      <c r="B2" s="435"/>
      <c r="C2" s="435"/>
      <c r="D2" s="435"/>
      <c r="E2" s="435"/>
      <c r="F2" s="435"/>
      <c r="G2" s="435"/>
      <c r="H2" s="435"/>
      <c r="I2" s="435"/>
      <c r="J2" s="205"/>
      <c r="K2" s="7"/>
      <c r="L2" s="8"/>
      <c r="M2" s="8"/>
      <c r="N2" s="8"/>
      <c r="O2" s="2"/>
      <c r="P2" s="2"/>
      <c r="Q2" s="2"/>
      <c r="R2" s="2"/>
      <c r="S2" s="2"/>
      <c r="T2" s="2"/>
      <c r="U2" s="2"/>
      <c r="V2" s="2"/>
      <c r="W2" s="2"/>
      <c r="X2" s="2"/>
      <c r="Y2" s="2"/>
      <c r="Z2" s="2"/>
      <c r="AA2" s="2"/>
      <c r="AB2" s="2"/>
      <c r="AC2" s="2"/>
    </row>
    <row r="3" spans="1:30" ht="51.75" thickBot="1">
      <c r="A3" s="449" t="s">
        <v>0</v>
      </c>
      <c r="B3" s="438" t="s">
        <v>24</v>
      </c>
      <c r="C3" s="439"/>
      <c r="D3" s="24" t="s">
        <v>78</v>
      </c>
      <c r="E3" s="25" t="s">
        <v>79</v>
      </c>
      <c r="F3" s="18" t="s">
        <v>80</v>
      </c>
      <c r="G3" s="200" t="s">
        <v>81</v>
      </c>
      <c r="H3" s="22" t="s">
        <v>82</v>
      </c>
      <c r="I3" s="19" t="s">
        <v>83</v>
      </c>
      <c r="J3" s="9"/>
      <c r="K3" s="10"/>
      <c r="L3" s="9"/>
      <c r="M3" s="9"/>
      <c r="N3" s="9"/>
      <c r="O3" s="10"/>
      <c r="P3" s="11"/>
      <c r="Q3" s="11"/>
      <c r="R3" s="11"/>
      <c r="S3" s="11"/>
      <c r="T3" s="11"/>
      <c r="U3" s="11"/>
      <c r="V3" s="11"/>
      <c r="W3" s="11"/>
      <c r="X3" s="11"/>
      <c r="Y3" s="11"/>
      <c r="Z3" s="11"/>
      <c r="AA3" s="11"/>
      <c r="AB3" s="11"/>
    </row>
    <row r="4" spans="1:30" ht="15.75" customHeight="1" thickBot="1">
      <c r="A4" s="450"/>
      <c r="B4" s="440"/>
      <c r="C4" s="441"/>
      <c r="D4" s="24" t="s">
        <v>10</v>
      </c>
      <c r="E4" s="25" t="s">
        <v>11</v>
      </c>
      <c r="F4" s="18" t="s">
        <v>12</v>
      </c>
      <c r="G4" s="200" t="s">
        <v>13</v>
      </c>
      <c r="H4" s="22" t="s">
        <v>84</v>
      </c>
      <c r="I4" s="19" t="s">
        <v>204</v>
      </c>
      <c r="J4" s="9"/>
      <c r="K4" s="10"/>
      <c r="L4" s="9"/>
      <c r="M4" s="9"/>
      <c r="N4" s="9"/>
      <c r="O4" s="10"/>
      <c r="P4" s="11"/>
      <c r="Q4" s="11"/>
      <c r="R4" s="11"/>
      <c r="S4" s="11"/>
      <c r="T4" s="11"/>
      <c r="U4" s="11"/>
      <c r="V4" s="11"/>
      <c r="W4" s="11"/>
      <c r="X4" s="11"/>
      <c r="Y4" s="11"/>
      <c r="Z4" s="11"/>
      <c r="AA4" s="11"/>
      <c r="AB4" s="11"/>
    </row>
    <row r="5" spans="1:30" ht="18.75" thickBot="1">
      <c r="A5" s="450"/>
      <c r="B5" s="442" t="s">
        <v>85</v>
      </c>
      <c r="C5" s="443"/>
      <c r="D5" s="211">
        <f>'2020 İÇMESUYU ALT DAĞ.'!L33</f>
        <v>3809168.74</v>
      </c>
      <c r="E5" s="263"/>
      <c r="F5" s="212"/>
      <c r="G5" s="264">
        <f>'2020 İÇMESUYU ALT DAĞ.'!M33</f>
        <v>3195089.8</v>
      </c>
      <c r="H5" s="214">
        <f>'2020 İÇMESUYU ALT DAĞ.'!N33</f>
        <v>3770197.9500000007</v>
      </c>
      <c r="I5" s="210">
        <f>D5-H5</f>
        <v>38970.789999999572</v>
      </c>
      <c r="J5" s="14"/>
      <c r="K5" s="2"/>
      <c r="L5" s="12"/>
      <c r="M5" s="12"/>
      <c r="N5" s="12"/>
      <c r="O5" s="12"/>
      <c r="P5" s="12"/>
      <c r="Q5" s="12"/>
      <c r="R5" s="12"/>
      <c r="S5" s="12"/>
      <c r="T5" s="2"/>
      <c r="U5" s="2"/>
      <c r="V5" s="2"/>
      <c r="W5" s="2"/>
      <c r="X5" s="2"/>
      <c r="Y5" s="2"/>
      <c r="Z5" s="2"/>
      <c r="AA5" s="2"/>
      <c r="AB5" s="2"/>
    </row>
    <row r="6" spans="1:30" ht="18.75" thickBot="1">
      <c r="A6" s="450"/>
      <c r="B6" s="444" t="s">
        <v>3</v>
      </c>
      <c r="C6" s="445"/>
      <c r="D6" s="211">
        <f>'2020 YOL İZLEME ALT DAĞ.'!M57</f>
        <v>14739177.820000002</v>
      </c>
      <c r="E6" s="263"/>
      <c r="F6" s="212"/>
      <c r="G6" s="264">
        <f>'2020 YOL İZLEME ALT DAĞ.'!N57</f>
        <v>10989172.309999999</v>
      </c>
      <c r="H6" s="214">
        <f>'2020 YOL İZLEME ALT DAĞ.'!O57</f>
        <v>12703307.666999999</v>
      </c>
      <c r="I6" s="210">
        <f t="shared" ref="I6:I8" si="0">D6-H6</f>
        <v>2035870.1530000027</v>
      </c>
      <c r="J6" s="14"/>
      <c r="K6" s="12"/>
      <c r="L6" s="12"/>
      <c r="M6" s="12"/>
      <c r="N6" s="12"/>
      <c r="O6" s="12"/>
      <c r="P6" s="12"/>
      <c r="Q6" s="12"/>
      <c r="R6" s="12"/>
      <c r="S6" s="12"/>
      <c r="T6" s="2"/>
      <c r="U6" s="2"/>
      <c r="V6" s="2"/>
      <c r="W6" s="2"/>
      <c r="X6" s="2"/>
      <c r="Y6" s="2"/>
      <c r="Z6" s="2"/>
      <c r="AA6" s="2"/>
      <c r="AB6" s="2"/>
    </row>
    <row r="7" spans="1:30" ht="18.75" thickBot="1">
      <c r="A7" s="450"/>
      <c r="B7" s="444" t="s">
        <v>4</v>
      </c>
      <c r="C7" s="445"/>
      <c r="D7" s="211">
        <f>'2020 SULAMA ALT DAĞ.'!H12</f>
        <v>1373521</v>
      </c>
      <c r="E7" s="263"/>
      <c r="F7" s="212"/>
      <c r="G7" s="264">
        <f>'2020 SULAMA ALT DAĞ.'!I12</f>
        <v>1163260.1200000001</v>
      </c>
      <c r="H7" s="214">
        <f>'2020 SULAMA ALT DAĞ.'!J12</f>
        <v>1372646.94</v>
      </c>
      <c r="I7" s="210">
        <f t="shared" si="0"/>
        <v>874.06000000005588</v>
      </c>
      <c r="J7" s="15"/>
      <c r="K7" s="12"/>
      <c r="L7" s="12"/>
      <c r="M7" s="12"/>
      <c r="N7" s="12"/>
      <c r="O7" s="12"/>
      <c r="P7" s="12"/>
      <c r="Q7" s="12"/>
      <c r="R7" s="12"/>
      <c r="S7" s="12"/>
      <c r="T7" s="2"/>
      <c r="U7" s="2"/>
      <c r="V7" s="2"/>
      <c r="W7" s="2"/>
      <c r="X7" s="2"/>
      <c r="Y7" s="2"/>
      <c r="Z7" s="2"/>
      <c r="AA7" s="2"/>
      <c r="AB7" s="2"/>
    </row>
    <row r="8" spans="1:30" ht="18.75" thickBot="1">
      <c r="A8" s="450"/>
      <c r="B8" s="446" t="s">
        <v>5</v>
      </c>
      <c r="C8" s="447"/>
      <c r="D8" s="211">
        <f>'2020 ATIKSU ALT DAĞ.'!K11</f>
        <v>2197323.4500000002</v>
      </c>
      <c r="E8" s="263"/>
      <c r="F8" s="212"/>
      <c r="G8" s="264">
        <f>'2020 ATIKSU ALT DAĞ.'!L11</f>
        <v>1861313.74</v>
      </c>
      <c r="H8" s="214">
        <f>'2020 ATIKSU ALT DAĞ.'!M11</f>
        <v>2196350.21</v>
      </c>
      <c r="I8" s="210">
        <f t="shared" si="0"/>
        <v>973.24000000022352</v>
      </c>
      <c r="J8" s="15"/>
      <c r="K8" s="12"/>
      <c r="L8" s="12"/>
      <c r="M8" s="12"/>
      <c r="N8" s="12"/>
      <c r="O8" s="12"/>
      <c r="P8" s="12"/>
      <c r="Q8" s="12"/>
      <c r="R8" s="12"/>
      <c r="S8" s="12"/>
      <c r="T8" s="2"/>
      <c r="U8" s="2"/>
      <c r="V8" s="2"/>
      <c r="W8" s="2"/>
      <c r="X8" s="2"/>
      <c r="Y8" s="2"/>
      <c r="Z8" s="2"/>
      <c r="AA8" s="2"/>
      <c r="AB8" s="2"/>
    </row>
    <row r="9" spans="1:30" ht="18.75" customHeight="1" thickBot="1">
      <c r="A9" s="450"/>
      <c r="B9" s="458" t="s">
        <v>86</v>
      </c>
      <c r="C9" s="201" t="s">
        <v>87</v>
      </c>
      <c r="D9" s="213"/>
      <c r="E9" s="263"/>
      <c r="F9" s="212"/>
      <c r="G9" s="264"/>
      <c r="H9" s="214"/>
      <c r="I9" s="210">
        <f t="shared" ref="I9:I21" si="1">F9-H9</f>
        <v>0</v>
      </c>
      <c r="J9" s="16"/>
      <c r="K9" s="12"/>
      <c r="L9" s="12"/>
      <c r="M9" s="12"/>
      <c r="N9" s="12"/>
      <c r="O9" s="12"/>
      <c r="P9" s="12"/>
      <c r="Q9" s="12"/>
      <c r="R9" s="12"/>
      <c r="S9" s="12"/>
      <c r="T9" s="2"/>
      <c r="U9" s="2"/>
      <c r="V9" s="2"/>
      <c r="W9" s="2"/>
      <c r="X9" s="2"/>
      <c r="Y9" s="2"/>
      <c r="Z9" s="2"/>
      <c r="AA9" s="2"/>
      <c r="AB9" s="2"/>
    </row>
    <row r="10" spans="1:30" ht="18.75" thickBot="1">
      <c r="A10" s="450"/>
      <c r="B10" s="459"/>
      <c r="C10" s="202" t="s">
        <v>88</v>
      </c>
      <c r="D10" s="213">
        <v>570324.75</v>
      </c>
      <c r="E10" s="263"/>
      <c r="F10" s="212">
        <v>570324.75</v>
      </c>
      <c r="G10" s="264"/>
      <c r="H10" s="214">
        <v>570324.75</v>
      </c>
      <c r="I10" s="210">
        <f t="shared" si="1"/>
        <v>0</v>
      </c>
      <c r="J10" s="16"/>
      <c r="K10" s="12"/>
      <c r="L10" s="269"/>
      <c r="M10" s="269"/>
      <c r="N10" s="12"/>
      <c r="O10" s="269"/>
      <c r="P10" s="269"/>
      <c r="Q10" s="12"/>
      <c r="R10" s="12"/>
      <c r="S10" s="12"/>
      <c r="T10" s="2"/>
      <c r="U10" s="2"/>
      <c r="V10" s="2"/>
      <c r="W10" s="2"/>
      <c r="X10" s="2"/>
      <c r="Y10" s="2"/>
      <c r="Z10" s="2"/>
      <c r="AA10" s="2"/>
      <c r="AB10" s="2"/>
    </row>
    <row r="11" spans="1:30" ht="18.75" thickBot="1">
      <c r="A11" s="450"/>
      <c r="B11" s="459"/>
      <c r="C11" s="202" t="s">
        <v>89</v>
      </c>
      <c r="D11" s="213">
        <v>756317.16</v>
      </c>
      <c r="E11" s="263"/>
      <c r="F11" s="212">
        <v>756317.16</v>
      </c>
      <c r="G11" s="264"/>
      <c r="H11" s="214">
        <v>756317.16</v>
      </c>
      <c r="I11" s="210">
        <f t="shared" si="1"/>
        <v>0</v>
      </c>
      <c r="J11" s="16"/>
      <c r="K11" s="12"/>
      <c r="L11" s="12"/>
      <c r="M11" s="12"/>
      <c r="N11" s="12"/>
      <c r="O11" s="12"/>
      <c r="P11" s="12"/>
      <c r="Q11" s="12"/>
      <c r="R11" s="12"/>
      <c r="S11" s="12"/>
      <c r="T11" s="2"/>
      <c r="U11" s="2"/>
      <c r="V11" s="2"/>
      <c r="W11" s="2"/>
      <c r="X11" s="2"/>
      <c r="Y11" s="2"/>
      <c r="Z11" s="2"/>
      <c r="AA11" s="2"/>
      <c r="AB11" s="2"/>
    </row>
    <row r="12" spans="1:30" ht="18.75" thickBot="1">
      <c r="A12" s="450"/>
      <c r="B12" s="459"/>
      <c r="C12" s="202" t="s">
        <v>90</v>
      </c>
      <c r="D12" s="213">
        <v>252105.72</v>
      </c>
      <c r="E12" s="263"/>
      <c r="F12" s="212">
        <v>252105.72</v>
      </c>
      <c r="G12" s="264"/>
      <c r="H12" s="214">
        <v>252105.72</v>
      </c>
      <c r="I12" s="210">
        <f t="shared" si="1"/>
        <v>0</v>
      </c>
      <c r="J12" s="16"/>
      <c r="K12" s="12"/>
      <c r="L12" s="12"/>
      <c r="M12" s="12"/>
      <c r="N12" s="12"/>
      <c r="O12" s="12"/>
      <c r="P12" s="12"/>
      <c r="Q12" s="12"/>
      <c r="R12" s="12"/>
      <c r="S12" s="12"/>
      <c r="T12" s="2"/>
      <c r="U12" s="2"/>
      <c r="V12" s="2"/>
      <c r="W12" s="2"/>
      <c r="X12" s="2"/>
      <c r="Y12" s="2"/>
      <c r="Z12" s="2"/>
      <c r="AA12" s="2"/>
      <c r="AB12" s="2"/>
    </row>
    <row r="13" spans="1:30" ht="18.75" thickBot="1">
      <c r="A13" s="450"/>
      <c r="B13" s="459"/>
      <c r="C13" s="203" t="s">
        <v>91</v>
      </c>
      <c r="D13" s="213">
        <v>504211.44</v>
      </c>
      <c r="E13" s="263"/>
      <c r="F13" s="212">
        <v>504211.44</v>
      </c>
      <c r="G13" s="264"/>
      <c r="H13" s="214">
        <v>504211.44</v>
      </c>
      <c r="I13" s="210">
        <f t="shared" si="1"/>
        <v>0</v>
      </c>
      <c r="J13" s="16"/>
      <c r="K13" s="12"/>
      <c r="L13" s="12"/>
      <c r="M13" s="12"/>
      <c r="N13" s="12"/>
      <c r="O13" s="12"/>
      <c r="P13" s="12"/>
      <c r="Q13" s="12"/>
      <c r="R13" s="12"/>
      <c r="S13" s="12"/>
      <c r="T13" s="2"/>
      <c r="U13" s="2"/>
      <c r="V13" s="2"/>
      <c r="W13" s="2"/>
      <c r="X13" s="2"/>
      <c r="Y13" s="2"/>
      <c r="Z13" s="2"/>
      <c r="AA13" s="2"/>
      <c r="AB13" s="2"/>
    </row>
    <row r="14" spans="1:30" ht="18.75" thickBot="1">
      <c r="A14" s="450"/>
      <c r="B14" s="459"/>
      <c r="C14" s="203" t="s">
        <v>92</v>
      </c>
      <c r="D14" s="213"/>
      <c r="E14" s="263"/>
      <c r="F14" s="212"/>
      <c r="G14" s="264"/>
      <c r="H14" s="214"/>
      <c r="I14" s="210">
        <f t="shared" si="1"/>
        <v>0</v>
      </c>
      <c r="J14" s="16"/>
      <c r="K14" s="12"/>
      <c r="L14" s="12"/>
      <c r="M14" s="12"/>
      <c r="N14" s="12"/>
      <c r="O14" s="12"/>
      <c r="P14" s="12"/>
      <c r="Q14" s="12"/>
      <c r="R14" s="12"/>
      <c r="S14" s="12"/>
      <c r="T14" s="2"/>
      <c r="U14" s="2"/>
      <c r="V14" s="2"/>
      <c r="W14" s="2"/>
      <c r="X14" s="2"/>
      <c r="Y14" s="2"/>
      <c r="Z14" s="2"/>
      <c r="AA14" s="2"/>
      <c r="AB14" s="2"/>
      <c r="AC14" s="2"/>
      <c r="AD14" s="2"/>
    </row>
    <row r="15" spans="1:30" ht="18.75" thickBot="1">
      <c r="A15" s="450"/>
      <c r="B15" s="459"/>
      <c r="C15" s="203" t="s">
        <v>93</v>
      </c>
      <c r="D15" s="213">
        <v>504211.44</v>
      </c>
      <c r="E15" s="263"/>
      <c r="F15" s="212">
        <v>504211.44</v>
      </c>
      <c r="G15" s="264"/>
      <c r="H15" s="214">
        <v>504211.44</v>
      </c>
      <c r="I15" s="210">
        <f t="shared" si="1"/>
        <v>0</v>
      </c>
      <c r="J15" s="16"/>
      <c r="K15" s="12"/>
      <c r="L15" s="12"/>
      <c r="M15" s="12"/>
      <c r="N15" s="12"/>
      <c r="O15" s="12"/>
      <c r="P15" s="12"/>
      <c r="Q15" s="12"/>
      <c r="R15" s="12"/>
      <c r="S15" s="12"/>
      <c r="T15" s="2"/>
      <c r="U15" s="2"/>
      <c r="V15" s="2"/>
      <c r="W15" s="2"/>
      <c r="X15" s="2"/>
      <c r="Y15" s="2"/>
      <c r="Z15" s="2"/>
      <c r="AA15" s="2"/>
      <c r="AB15" s="2"/>
      <c r="AC15" s="2"/>
      <c r="AD15" s="2"/>
    </row>
    <row r="16" spans="1:30" ht="18.75" thickBot="1">
      <c r="A16" s="450"/>
      <c r="B16" s="459"/>
      <c r="C16" s="203" t="s">
        <v>94</v>
      </c>
      <c r="D16" s="213">
        <v>252105.72</v>
      </c>
      <c r="E16" s="263"/>
      <c r="F16" s="212">
        <v>252105.72</v>
      </c>
      <c r="G16" s="264"/>
      <c r="H16" s="214">
        <v>252105.72</v>
      </c>
      <c r="I16" s="210">
        <f t="shared" si="1"/>
        <v>0</v>
      </c>
      <c r="J16" s="14"/>
      <c r="K16" s="12"/>
      <c r="L16" s="12"/>
      <c r="M16" s="12"/>
      <c r="N16" s="12"/>
      <c r="O16" s="12"/>
      <c r="P16" s="12"/>
      <c r="Q16" s="12"/>
      <c r="R16" s="12"/>
      <c r="S16" s="12"/>
      <c r="T16" s="3"/>
      <c r="U16" s="3"/>
      <c r="V16" s="3"/>
      <c r="W16" s="3"/>
      <c r="X16" s="3"/>
      <c r="Y16" s="3"/>
      <c r="Z16" s="3"/>
      <c r="AA16" s="3"/>
      <c r="AB16" s="4"/>
      <c r="AC16" s="4"/>
      <c r="AD16" s="4"/>
    </row>
    <row r="17" spans="1:31" ht="18.75" thickBot="1">
      <c r="A17" s="450"/>
      <c r="B17" s="459"/>
      <c r="C17" s="203" t="s">
        <v>95</v>
      </c>
      <c r="D17" s="213">
        <v>252105.72</v>
      </c>
      <c r="E17" s="263"/>
      <c r="F17" s="212">
        <v>252105.72</v>
      </c>
      <c r="G17" s="264"/>
      <c r="H17" s="214">
        <v>252105.72</v>
      </c>
      <c r="I17" s="210">
        <f t="shared" si="1"/>
        <v>0</v>
      </c>
      <c r="J17" s="14"/>
      <c r="K17" s="12"/>
      <c r="L17" s="12"/>
      <c r="M17" s="12"/>
      <c r="N17" s="12"/>
      <c r="O17" s="12"/>
      <c r="P17" s="12"/>
      <c r="Q17" s="12"/>
      <c r="R17" s="12"/>
      <c r="S17" s="12"/>
      <c r="T17" s="3"/>
      <c r="U17" s="3"/>
      <c r="V17" s="3"/>
      <c r="W17" s="3"/>
      <c r="X17" s="3"/>
      <c r="Y17" s="3"/>
      <c r="Z17" s="3"/>
      <c r="AA17" s="3"/>
      <c r="AB17" s="4"/>
      <c r="AC17" s="4"/>
      <c r="AD17" s="4"/>
    </row>
    <row r="18" spans="1:31" ht="18.75" thickBot="1">
      <c r="A18" s="450"/>
      <c r="B18" s="459"/>
      <c r="C18" s="203" t="s">
        <v>196</v>
      </c>
      <c r="D18" s="213"/>
      <c r="E18" s="263"/>
      <c r="F18" s="212"/>
      <c r="G18" s="264"/>
      <c r="H18" s="214"/>
      <c r="I18" s="210">
        <f t="shared" si="1"/>
        <v>0</v>
      </c>
      <c r="J18" s="14"/>
      <c r="K18" s="12"/>
      <c r="L18" s="12"/>
      <c r="M18" s="12"/>
      <c r="N18" s="12"/>
      <c r="O18" s="12"/>
      <c r="P18" s="12"/>
      <c r="Q18" s="12"/>
      <c r="R18" s="12"/>
      <c r="S18" s="12"/>
      <c r="T18" s="3"/>
      <c r="U18" s="3"/>
      <c r="V18" s="3"/>
      <c r="W18" s="3"/>
      <c r="X18" s="3"/>
      <c r="Y18" s="3"/>
      <c r="Z18" s="3"/>
      <c r="AA18" s="3"/>
      <c r="AB18" s="4"/>
      <c r="AC18" s="4"/>
      <c r="AD18" s="4"/>
    </row>
    <row r="19" spans="1:31" ht="18.75" thickBot="1">
      <c r="A19" s="450"/>
      <c r="B19" s="459"/>
      <c r="C19" s="203" t="s">
        <v>96</v>
      </c>
      <c r="D19" s="213"/>
      <c r="E19" s="263"/>
      <c r="F19" s="212"/>
      <c r="G19" s="264"/>
      <c r="H19" s="214"/>
      <c r="I19" s="210">
        <f t="shared" si="1"/>
        <v>0</v>
      </c>
      <c r="J19" s="14"/>
      <c r="K19" s="12"/>
      <c r="L19" s="12"/>
      <c r="M19" s="12"/>
      <c r="N19" s="12"/>
      <c r="O19" s="12"/>
      <c r="P19" s="12"/>
      <c r="Q19" s="12"/>
      <c r="R19" s="12"/>
      <c r="S19" s="12"/>
      <c r="T19" s="3"/>
      <c r="U19" s="3"/>
      <c r="V19" s="3"/>
      <c r="W19" s="3"/>
      <c r="X19" s="3"/>
      <c r="Y19" s="3"/>
      <c r="Z19" s="3"/>
      <c r="AA19" s="3"/>
      <c r="AB19" s="4"/>
      <c r="AC19" s="4"/>
      <c r="AD19" s="4"/>
    </row>
    <row r="20" spans="1:31" ht="18.75" thickBot="1">
      <c r="A20" s="450"/>
      <c r="B20" s="459"/>
      <c r="C20" s="203" t="s">
        <v>195</v>
      </c>
      <c r="D20" s="213"/>
      <c r="E20" s="265"/>
      <c r="F20" s="266"/>
      <c r="G20" s="267"/>
      <c r="H20" s="268"/>
      <c r="I20" s="210">
        <f t="shared" si="1"/>
        <v>0</v>
      </c>
      <c r="J20" s="14"/>
      <c r="K20" s="12"/>
      <c r="L20" s="12"/>
      <c r="M20" s="12"/>
      <c r="N20" s="12"/>
      <c r="O20" s="12"/>
      <c r="P20" s="12"/>
      <c r="Q20" s="12"/>
      <c r="R20" s="12"/>
      <c r="S20" s="12"/>
      <c r="T20" s="3"/>
      <c r="U20" s="3"/>
      <c r="V20" s="3"/>
      <c r="W20" s="3"/>
      <c r="X20" s="3"/>
      <c r="Y20" s="3"/>
      <c r="Z20" s="3"/>
      <c r="AA20" s="3"/>
      <c r="AB20" s="4"/>
      <c r="AC20" s="4"/>
      <c r="AD20" s="4"/>
    </row>
    <row r="21" spans="1:31" ht="18.75" thickBot="1">
      <c r="A21" s="451"/>
      <c r="B21" s="460"/>
      <c r="C21" s="204" t="s">
        <v>197</v>
      </c>
      <c r="D21" s="213"/>
      <c r="E21" s="265"/>
      <c r="F21" s="266"/>
      <c r="G21" s="267"/>
      <c r="H21" s="268"/>
      <c r="I21" s="210">
        <f t="shared" si="1"/>
        <v>0</v>
      </c>
      <c r="J21" s="14"/>
      <c r="K21" s="12"/>
      <c r="L21" s="12"/>
      <c r="M21" s="12"/>
      <c r="N21" s="12"/>
      <c r="O21" s="12"/>
      <c r="P21" s="12"/>
      <c r="Q21" s="12"/>
      <c r="R21" s="12"/>
      <c r="S21" s="12"/>
      <c r="T21" s="3"/>
      <c r="U21" s="3"/>
      <c r="V21" s="3"/>
      <c r="W21" s="3"/>
      <c r="X21" s="3"/>
      <c r="Y21" s="3"/>
      <c r="Z21" s="3"/>
      <c r="AA21" s="3"/>
      <c r="AB21" s="4"/>
      <c r="AC21" s="4"/>
      <c r="AD21" s="4"/>
    </row>
    <row r="22" spans="1:31" s="273" customFormat="1" ht="16.5" thickBot="1">
      <c r="A22" s="455" t="s">
        <v>9</v>
      </c>
      <c r="B22" s="456"/>
      <c r="C22" s="457"/>
      <c r="D22" s="211">
        <f t="shared" ref="D22:I22" si="2">SUM(D5:D19)</f>
        <v>25210572.960000001</v>
      </c>
      <c r="E22" s="211">
        <f t="shared" si="2"/>
        <v>0</v>
      </c>
      <c r="F22" s="211">
        <f t="shared" si="2"/>
        <v>3091381.9500000007</v>
      </c>
      <c r="G22" s="211">
        <f t="shared" si="2"/>
        <v>17208835.969999999</v>
      </c>
      <c r="H22" s="211">
        <f t="shared" si="2"/>
        <v>23133884.717</v>
      </c>
      <c r="I22" s="211">
        <f t="shared" si="2"/>
        <v>2076688.2430000026</v>
      </c>
      <c r="J22" s="270"/>
      <c r="K22" s="270"/>
      <c r="L22" s="270"/>
      <c r="M22" s="270"/>
      <c r="N22" s="270"/>
      <c r="O22" s="271"/>
      <c r="P22" s="271"/>
      <c r="Q22" s="271"/>
      <c r="R22" s="271"/>
      <c r="S22" s="271"/>
      <c r="T22" s="271"/>
      <c r="U22" s="271"/>
      <c r="V22" s="271"/>
      <c r="W22" s="271"/>
      <c r="X22" s="271"/>
      <c r="Y22" s="271"/>
      <c r="Z22" s="271"/>
      <c r="AA22" s="271"/>
      <c r="AB22" s="272"/>
      <c r="AC22" s="272"/>
      <c r="AD22" s="272"/>
    </row>
    <row r="23" spans="1:31">
      <c r="A23" s="2"/>
      <c r="B23" s="2"/>
      <c r="C23" s="4"/>
      <c r="D23" s="2"/>
      <c r="E23" s="23"/>
      <c r="F23" s="2"/>
      <c r="G23" s="2"/>
      <c r="H23" s="2"/>
      <c r="I23" s="2"/>
      <c r="J23" s="3"/>
      <c r="K23" s="3"/>
      <c r="L23" s="3"/>
      <c r="M23" s="3"/>
      <c r="N23" s="3"/>
      <c r="O23" s="3"/>
      <c r="P23" s="2"/>
      <c r="Q23" s="2"/>
      <c r="R23" s="2"/>
      <c r="S23" s="2"/>
      <c r="T23" s="2"/>
      <c r="U23" s="4"/>
      <c r="V23" s="4"/>
      <c r="W23" s="4"/>
      <c r="X23" s="4"/>
      <c r="Y23" s="4"/>
      <c r="Z23" s="4"/>
      <c r="AA23" s="4"/>
      <c r="AB23" s="4"/>
      <c r="AC23" s="2"/>
      <c r="AD23" s="2"/>
      <c r="AE23" s="2"/>
    </row>
    <row r="24" spans="1:31">
      <c r="A24" s="436" t="s">
        <v>97</v>
      </c>
      <c r="B24" s="436"/>
      <c r="C24" s="436"/>
      <c r="D24" s="436"/>
      <c r="E24" s="436"/>
      <c r="F24" s="436"/>
      <c r="G24" s="436"/>
      <c r="H24" s="436"/>
      <c r="I24" s="436"/>
      <c r="J24" s="206"/>
      <c r="K24" s="13"/>
      <c r="L24" s="13"/>
      <c r="M24" s="13"/>
      <c r="N24" s="13"/>
      <c r="O24" s="13"/>
      <c r="P24" s="20"/>
      <c r="Q24" s="20"/>
      <c r="R24" s="20"/>
      <c r="S24" s="20"/>
      <c r="T24" s="20"/>
      <c r="U24" s="20"/>
      <c r="V24" s="20"/>
      <c r="W24" s="20"/>
      <c r="X24" s="20"/>
      <c r="Y24" s="20"/>
      <c r="Z24" s="20"/>
      <c r="AA24" s="20"/>
      <c r="AB24" s="20"/>
      <c r="AC24" s="21"/>
      <c r="AD24" s="21"/>
      <c r="AE24" s="21"/>
    </row>
    <row r="25" spans="1:31" ht="33.75" customHeight="1">
      <c r="A25" s="448" t="s">
        <v>98</v>
      </c>
      <c r="B25" s="448"/>
      <c r="C25" s="448"/>
      <c r="D25" s="448"/>
      <c r="E25" s="448"/>
      <c r="F25" s="448"/>
      <c r="G25" s="448"/>
      <c r="H25" s="448"/>
      <c r="I25" s="448"/>
      <c r="J25" s="207"/>
      <c r="K25" s="13"/>
      <c r="L25" s="13"/>
      <c r="M25" s="13"/>
      <c r="N25" s="13"/>
      <c r="O25" s="13"/>
      <c r="P25" s="20"/>
      <c r="Q25" s="20"/>
      <c r="R25" s="20"/>
      <c r="S25" s="20"/>
      <c r="T25" s="20"/>
      <c r="U25" s="20"/>
      <c r="V25" s="20"/>
      <c r="W25" s="20"/>
      <c r="X25" s="20"/>
      <c r="Y25" s="20"/>
      <c r="Z25" s="20"/>
      <c r="AA25" s="20"/>
      <c r="AB25" s="20"/>
      <c r="AC25" s="21"/>
      <c r="AD25" s="21"/>
      <c r="AE25" s="21"/>
    </row>
    <row r="26" spans="1:31">
      <c r="A26" s="437" t="s">
        <v>201</v>
      </c>
      <c r="B26" s="437"/>
      <c r="C26" s="437"/>
      <c r="D26" s="437"/>
      <c r="E26" s="437"/>
      <c r="F26" s="437"/>
      <c r="G26" s="437"/>
      <c r="H26" s="437"/>
      <c r="I26" s="437"/>
      <c r="J26" s="206"/>
      <c r="K26" s="13"/>
      <c r="L26" s="13"/>
      <c r="M26" s="13"/>
      <c r="N26" s="13"/>
      <c r="O26" s="13"/>
      <c r="P26" s="20"/>
      <c r="Q26" s="20"/>
      <c r="R26" s="20"/>
      <c r="S26" s="20"/>
      <c r="T26" s="20"/>
      <c r="U26" s="20"/>
      <c r="V26" s="20"/>
      <c r="W26" s="20"/>
      <c r="X26" s="20"/>
      <c r="Y26" s="20"/>
      <c r="Z26" s="20"/>
      <c r="AA26" s="20"/>
      <c r="AB26" s="20"/>
      <c r="AC26" s="21"/>
      <c r="AD26" s="21"/>
      <c r="AE26" s="21"/>
    </row>
    <row r="27" spans="1:31">
      <c r="A27" s="461" t="s">
        <v>99</v>
      </c>
      <c r="B27" s="461"/>
      <c r="C27" s="461"/>
      <c r="D27" s="461"/>
      <c r="E27" s="461"/>
      <c r="F27" s="461"/>
      <c r="G27" s="461"/>
      <c r="H27" s="461"/>
      <c r="I27" s="461"/>
      <c r="J27" s="208"/>
      <c r="K27" s="13"/>
      <c r="L27" s="13"/>
      <c r="M27" s="13"/>
      <c r="N27" s="13"/>
      <c r="O27" s="13"/>
      <c r="P27" s="20"/>
      <c r="Q27" s="20"/>
      <c r="R27" s="20"/>
      <c r="S27" s="20"/>
      <c r="T27" s="20"/>
      <c r="U27" s="20"/>
      <c r="V27" s="20"/>
      <c r="W27" s="20"/>
      <c r="X27" s="20"/>
      <c r="Y27" s="20"/>
      <c r="Z27" s="20"/>
      <c r="AA27" s="20"/>
      <c r="AB27" s="20"/>
      <c r="AC27" s="21"/>
      <c r="AD27" s="21"/>
      <c r="AE27" s="21"/>
    </row>
    <row r="28" spans="1:31">
      <c r="A28" s="462" t="s">
        <v>100</v>
      </c>
      <c r="B28" s="462"/>
      <c r="C28" s="462"/>
      <c r="D28" s="462"/>
      <c r="E28" s="462"/>
      <c r="F28" s="462"/>
      <c r="G28" s="462"/>
      <c r="H28" s="462"/>
      <c r="I28" s="462"/>
      <c r="J28" s="206"/>
      <c r="K28" s="13"/>
      <c r="L28" s="13"/>
      <c r="M28" s="13"/>
      <c r="N28" s="13"/>
      <c r="O28" s="13"/>
      <c r="P28" s="20"/>
      <c r="Q28" s="20"/>
      <c r="R28" s="20"/>
      <c r="S28" s="20"/>
      <c r="T28" s="20"/>
      <c r="U28" s="20"/>
      <c r="V28" s="20"/>
      <c r="W28" s="20"/>
      <c r="X28" s="20"/>
      <c r="Y28" s="20"/>
      <c r="Z28" s="20"/>
      <c r="AA28" s="20"/>
      <c r="AB28" s="20"/>
      <c r="AC28" s="21"/>
      <c r="AD28" s="21"/>
      <c r="AE28" s="21"/>
    </row>
    <row r="29" spans="1:31">
      <c r="A29" s="452" t="s">
        <v>101</v>
      </c>
      <c r="B29" s="452"/>
      <c r="C29" s="452"/>
      <c r="D29" s="452"/>
      <c r="E29" s="452"/>
      <c r="F29" s="452"/>
      <c r="G29" s="452"/>
      <c r="H29" s="452"/>
      <c r="I29" s="452"/>
      <c r="J29" s="206"/>
      <c r="K29" s="13"/>
      <c r="L29" s="13"/>
      <c r="M29" s="13"/>
      <c r="N29" s="13"/>
      <c r="O29" s="13"/>
      <c r="P29" s="20"/>
      <c r="Q29" s="20"/>
      <c r="R29" s="20"/>
      <c r="S29" s="20"/>
      <c r="T29" s="20"/>
      <c r="U29" s="20"/>
      <c r="V29" s="20"/>
      <c r="W29" s="20"/>
      <c r="X29" s="20"/>
      <c r="Y29" s="20"/>
      <c r="Z29" s="20"/>
      <c r="AA29" s="20"/>
      <c r="AB29" s="20"/>
      <c r="AC29" s="21"/>
      <c r="AD29" s="21"/>
      <c r="AE29" s="21"/>
    </row>
    <row r="30" spans="1:31" ht="36.75" customHeight="1">
      <c r="A30" s="453" t="s">
        <v>203</v>
      </c>
      <c r="B30" s="453"/>
      <c r="C30" s="453"/>
      <c r="D30" s="453"/>
      <c r="E30" s="453"/>
      <c r="F30" s="453"/>
      <c r="G30" s="453"/>
      <c r="H30" s="453"/>
      <c r="I30" s="453"/>
      <c r="J30" s="209"/>
      <c r="K30" s="13"/>
      <c r="L30" s="13"/>
      <c r="M30" s="13"/>
      <c r="N30" s="13"/>
      <c r="O30" s="13"/>
      <c r="P30" s="20"/>
      <c r="Q30" s="20"/>
      <c r="R30" s="20"/>
      <c r="S30" s="20"/>
      <c r="T30" s="20"/>
      <c r="U30" s="20"/>
      <c r="V30" s="20"/>
      <c r="W30" s="20"/>
      <c r="X30" s="20"/>
      <c r="Y30" s="20"/>
      <c r="Z30" s="20"/>
      <c r="AA30" s="20"/>
      <c r="AB30" s="20"/>
      <c r="AC30" s="21"/>
      <c r="AD30" s="21"/>
      <c r="AE30" s="21"/>
    </row>
    <row r="31" spans="1:31" ht="40.5" customHeight="1">
      <c r="A31" s="454" t="s">
        <v>202</v>
      </c>
      <c r="B31" s="454"/>
      <c r="C31" s="454"/>
      <c r="D31" s="454"/>
      <c r="E31" s="454"/>
      <c r="F31" s="454"/>
      <c r="G31" s="454"/>
      <c r="H31" s="454"/>
      <c r="I31" s="454"/>
      <c r="J31" s="209"/>
      <c r="K31" s="13"/>
      <c r="L31" s="13"/>
      <c r="M31" s="13"/>
      <c r="N31" s="13"/>
      <c r="O31" s="13"/>
      <c r="P31" s="20"/>
      <c r="Q31" s="20"/>
      <c r="R31" s="20"/>
      <c r="S31" s="20"/>
      <c r="T31" s="20"/>
      <c r="U31" s="20"/>
      <c r="V31" s="20"/>
      <c r="W31" s="20"/>
      <c r="X31" s="20"/>
      <c r="Y31" s="20"/>
      <c r="Z31" s="20"/>
      <c r="AA31" s="20"/>
      <c r="AB31" s="20"/>
    </row>
  </sheetData>
  <mergeCells count="17">
    <mergeCell ref="A29:I29"/>
    <mergeCell ref="A30:I30"/>
    <mergeCell ref="A31:I31"/>
    <mergeCell ref="A22:C22"/>
    <mergeCell ref="B9:B21"/>
    <mergeCell ref="A27:I27"/>
    <mergeCell ref="A28:I28"/>
    <mergeCell ref="A2:I2"/>
    <mergeCell ref="A24:I24"/>
    <mergeCell ref="A26:I26"/>
    <mergeCell ref="B3:C4"/>
    <mergeCell ref="B5:C5"/>
    <mergeCell ref="B6:C6"/>
    <mergeCell ref="B7:C7"/>
    <mergeCell ref="B8:C8"/>
    <mergeCell ref="A25:I25"/>
    <mergeCell ref="A3:A21"/>
  </mergeCells>
  <pageMargins left="0.7" right="0.7" top="0.75" bottom="0.75" header="0.3" footer="0.3"/>
  <pageSetup paperSize="9" scale="62" orientation="portrait" r:id="rId1"/>
</worksheet>
</file>

<file path=xl/worksheets/sheet2.xml><?xml version="1.0" encoding="utf-8"?>
<worksheet xmlns="http://schemas.openxmlformats.org/spreadsheetml/2006/main" xmlns:r="http://schemas.openxmlformats.org/officeDocument/2006/relationships">
  <dimension ref="A1:AI66"/>
  <sheetViews>
    <sheetView view="pageBreakPreview" topLeftCell="A28" zoomScale="70" zoomScaleNormal="75" zoomScaleSheetLayoutView="70" workbookViewId="0">
      <selection activeCell="B65" sqref="B65:D65"/>
    </sheetView>
  </sheetViews>
  <sheetFormatPr defaultRowHeight="12.75"/>
  <cols>
    <col min="1" max="1" width="14.7109375" style="4" customWidth="1"/>
    <col min="2" max="2" width="4.85546875" style="4" customWidth="1"/>
    <col min="3" max="3" width="19.140625" style="3" customWidth="1"/>
    <col min="4" max="4" width="13.42578125" style="3" customWidth="1"/>
    <col min="5" max="5" width="11.7109375" style="5" customWidth="1"/>
    <col min="6" max="6" width="11.85546875" style="5" customWidth="1"/>
    <col min="7" max="7" width="13.28515625" style="5" customWidth="1"/>
    <col min="8" max="8" width="12.5703125" style="5" customWidth="1"/>
    <col min="9" max="10" width="13" style="5" customWidth="1"/>
    <col min="11" max="11" width="11.85546875" style="5" customWidth="1"/>
    <col min="12" max="12" width="11.42578125" style="5" customWidth="1"/>
    <col min="13" max="13" width="11.5703125" style="5" customWidth="1"/>
    <col min="14" max="14" width="10.42578125" style="5" customWidth="1"/>
    <col min="15" max="15" width="11.28515625" style="3" customWidth="1"/>
    <col min="16" max="16" width="12.5703125" style="3" customWidth="1"/>
    <col min="17" max="17" width="12.28515625" style="3" customWidth="1"/>
    <col min="18" max="18" width="12" style="3" customWidth="1"/>
    <col min="19" max="19" width="13.140625" style="3" customWidth="1"/>
    <col min="20" max="20" width="12.85546875" style="3" customWidth="1"/>
    <col min="21" max="21" width="5.42578125" style="3" customWidth="1"/>
    <col min="22" max="29" width="9.140625" style="3"/>
    <col min="30" max="256" width="9.140625" style="4"/>
    <col min="257" max="257" width="12.42578125" style="4" customWidth="1"/>
    <col min="258" max="258" width="4.85546875" style="4" customWidth="1"/>
    <col min="259" max="259" width="19.28515625" style="4" customWidth="1"/>
    <col min="260" max="260" width="13.42578125" style="4" customWidth="1"/>
    <col min="261" max="261" width="11.7109375" style="4" customWidth="1"/>
    <col min="262" max="262" width="11" style="4" customWidth="1"/>
    <col min="263" max="263" width="13.28515625" style="4" customWidth="1"/>
    <col min="264" max="264" width="12.5703125" style="4" customWidth="1"/>
    <col min="265" max="266" width="13" style="4" customWidth="1"/>
    <col min="267" max="267" width="11.85546875" style="4" customWidth="1"/>
    <col min="268" max="269" width="12.5703125" style="4" customWidth="1"/>
    <col min="270" max="270" width="11.42578125" style="4" customWidth="1"/>
    <col min="271" max="271" width="11.28515625" style="4" customWidth="1"/>
    <col min="272" max="272" width="12.5703125" style="4" customWidth="1"/>
    <col min="273" max="273" width="12.28515625" style="4" customWidth="1"/>
    <col min="274" max="274" width="11.5703125" style="4" customWidth="1"/>
    <col min="275" max="275" width="14.28515625" style="4" customWidth="1"/>
    <col min="276" max="512" width="9.140625" style="4"/>
    <col min="513" max="513" width="12.42578125" style="4" customWidth="1"/>
    <col min="514" max="514" width="4.85546875" style="4" customWidth="1"/>
    <col min="515" max="515" width="19.28515625" style="4" customWidth="1"/>
    <col min="516" max="516" width="13.42578125" style="4" customWidth="1"/>
    <col min="517" max="517" width="11.7109375" style="4" customWidth="1"/>
    <col min="518" max="518" width="11" style="4" customWidth="1"/>
    <col min="519" max="519" width="13.28515625" style="4" customWidth="1"/>
    <col min="520" max="520" width="12.5703125" style="4" customWidth="1"/>
    <col min="521" max="522" width="13" style="4" customWidth="1"/>
    <col min="523" max="523" width="11.85546875" style="4" customWidth="1"/>
    <col min="524" max="525" width="12.5703125" style="4" customWidth="1"/>
    <col min="526" max="526" width="11.42578125" style="4" customWidth="1"/>
    <col min="527" max="527" width="11.28515625" style="4" customWidth="1"/>
    <col min="528" max="528" width="12.5703125" style="4" customWidth="1"/>
    <col min="529" max="529" width="12.28515625" style="4" customWidth="1"/>
    <col min="530" max="530" width="11.5703125" style="4" customWidth="1"/>
    <col min="531" max="531" width="14.28515625" style="4" customWidth="1"/>
    <col min="532" max="768" width="9.140625" style="4"/>
    <col min="769" max="769" width="12.42578125" style="4" customWidth="1"/>
    <col min="770" max="770" width="4.85546875" style="4" customWidth="1"/>
    <col min="771" max="771" width="19.28515625" style="4" customWidth="1"/>
    <col min="772" max="772" width="13.42578125" style="4" customWidth="1"/>
    <col min="773" max="773" width="11.7109375" style="4" customWidth="1"/>
    <col min="774" max="774" width="11" style="4" customWidth="1"/>
    <col min="775" max="775" width="13.28515625" style="4" customWidth="1"/>
    <col min="776" max="776" width="12.5703125" style="4" customWidth="1"/>
    <col min="777" max="778" width="13" style="4" customWidth="1"/>
    <col min="779" max="779" width="11.85546875" style="4" customWidth="1"/>
    <col min="780" max="781" width="12.5703125" style="4" customWidth="1"/>
    <col min="782" max="782" width="11.42578125" style="4" customWidth="1"/>
    <col min="783" max="783" width="11.28515625" style="4" customWidth="1"/>
    <col min="784" max="784" width="12.5703125" style="4" customWidth="1"/>
    <col min="785" max="785" width="12.28515625" style="4" customWidth="1"/>
    <col min="786" max="786" width="11.5703125" style="4" customWidth="1"/>
    <col min="787" max="787" width="14.28515625" style="4" customWidth="1"/>
    <col min="788" max="1024" width="9.140625" style="4"/>
    <col min="1025" max="1025" width="12.42578125" style="4" customWidth="1"/>
    <col min="1026" max="1026" width="4.85546875" style="4" customWidth="1"/>
    <col min="1027" max="1027" width="19.28515625" style="4" customWidth="1"/>
    <col min="1028" max="1028" width="13.42578125" style="4" customWidth="1"/>
    <col min="1029" max="1029" width="11.7109375" style="4" customWidth="1"/>
    <col min="1030" max="1030" width="11" style="4" customWidth="1"/>
    <col min="1031" max="1031" width="13.28515625" style="4" customWidth="1"/>
    <col min="1032" max="1032" width="12.5703125" style="4" customWidth="1"/>
    <col min="1033" max="1034" width="13" style="4" customWidth="1"/>
    <col min="1035" max="1035" width="11.85546875" style="4" customWidth="1"/>
    <col min="1036" max="1037" width="12.5703125" style="4" customWidth="1"/>
    <col min="1038" max="1038" width="11.42578125" style="4" customWidth="1"/>
    <col min="1039" max="1039" width="11.28515625" style="4" customWidth="1"/>
    <col min="1040" max="1040" width="12.5703125" style="4" customWidth="1"/>
    <col min="1041" max="1041" width="12.28515625" style="4" customWidth="1"/>
    <col min="1042" max="1042" width="11.5703125" style="4" customWidth="1"/>
    <col min="1043" max="1043" width="14.28515625" style="4" customWidth="1"/>
    <col min="1044" max="1280" width="9.140625" style="4"/>
    <col min="1281" max="1281" width="12.42578125" style="4" customWidth="1"/>
    <col min="1282" max="1282" width="4.85546875" style="4" customWidth="1"/>
    <col min="1283" max="1283" width="19.28515625" style="4" customWidth="1"/>
    <col min="1284" max="1284" width="13.42578125" style="4" customWidth="1"/>
    <col min="1285" max="1285" width="11.7109375" style="4" customWidth="1"/>
    <col min="1286" max="1286" width="11" style="4" customWidth="1"/>
    <col min="1287" max="1287" width="13.28515625" style="4" customWidth="1"/>
    <col min="1288" max="1288" width="12.5703125" style="4" customWidth="1"/>
    <col min="1289" max="1290" width="13" style="4" customWidth="1"/>
    <col min="1291" max="1291" width="11.85546875" style="4" customWidth="1"/>
    <col min="1292" max="1293" width="12.5703125" style="4" customWidth="1"/>
    <col min="1294" max="1294" width="11.42578125" style="4" customWidth="1"/>
    <col min="1295" max="1295" width="11.28515625" style="4" customWidth="1"/>
    <col min="1296" max="1296" width="12.5703125" style="4" customWidth="1"/>
    <col min="1297" max="1297" width="12.28515625" style="4" customWidth="1"/>
    <col min="1298" max="1298" width="11.5703125" style="4" customWidth="1"/>
    <col min="1299" max="1299" width="14.28515625" style="4" customWidth="1"/>
    <col min="1300" max="1536" width="9.140625" style="4"/>
    <col min="1537" max="1537" width="12.42578125" style="4" customWidth="1"/>
    <col min="1538" max="1538" width="4.85546875" style="4" customWidth="1"/>
    <col min="1539" max="1539" width="19.28515625" style="4" customWidth="1"/>
    <col min="1540" max="1540" width="13.42578125" style="4" customWidth="1"/>
    <col min="1541" max="1541" width="11.7109375" style="4" customWidth="1"/>
    <col min="1542" max="1542" width="11" style="4" customWidth="1"/>
    <col min="1543" max="1543" width="13.28515625" style="4" customWidth="1"/>
    <col min="1544" max="1544" width="12.5703125" style="4" customWidth="1"/>
    <col min="1545" max="1546" width="13" style="4" customWidth="1"/>
    <col min="1547" max="1547" width="11.85546875" style="4" customWidth="1"/>
    <col min="1548" max="1549" width="12.5703125" style="4" customWidth="1"/>
    <col min="1550" max="1550" width="11.42578125" style="4" customWidth="1"/>
    <col min="1551" max="1551" width="11.28515625" style="4" customWidth="1"/>
    <col min="1552" max="1552" width="12.5703125" style="4" customWidth="1"/>
    <col min="1553" max="1553" width="12.28515625" style="4" customWidth="1"/>
    <col min="1554" max="1554" width="11.5703125" style="4" customWidth="1"/>
    <col min="1555" max="1555" width="14.28515625" style="4" customWidth="1"/>
    <col min="1556" max="1792" width="9.140625" style="4"/>
    <col min="1793" max="1793" width="12.42578125" style="4" customWidth="1"/>
    <col min="1794" max="1794" width="4.85546875" style="4" customWidth="1"/>
    <col min="1795" max="1795" width="19.28515625" style="4" customWidth="1"/>
    <col min="1796" max="1796" width="13.42578125" style="4" customWidth="1"/>
    <col min="1797" max="1797" width="11.7109375" style="4" customWidth="1"/>
    <col min="1798" max="1798" width="11" style="4" customWidth="1"/>
    <col min="1799" max="1799" width="13.28515625" style="4" customWidth="1"/>
    <col min="1800" max="1800" width="12.5703125" style="4" customWidth="1"/>
    <col min="1801" max="1802" width="13" style="4" customWidth="1"/>
    <col min="1803" max="1803" width="11.85546875" style="4" customWidth="1"/>
    <col min="1804" max="1805" width="12.5703125" style="4" customWidth="1"/>
    <col min="1806" max="1806" width="11.42578125" style="4" customWidth="1"/>
    <col min="1807" max="1807" width="11.28515625" style="4" customWidth="1"/>
    <col min="1808" max="1808" width="12.5703125" style="4" customWidth="1"/>
    <col min="1809" max="1809" width="12.28515625" style="4" customWidth="1"/>
    <col min="1810" max="1810" width="11.5703125" style="4" customWidth="1"/>
    <col min="1811" max="1811" width="14.28515625" style="4" customWidth="1"/>
    <col min="1812" max="2048" width="9.140625" style="4"/>
    <col min="2049" max="2049" width="12.42578125" style="4" customWidth="1"/>
    <col min="2050" max="2050" width="4.85546875" style="4" customWidth="1"/>
    <col min="2051" max="2051" width="19.28515625" style="4" customWidth="1"/>
    <col min="2052" max="2052" width="13.42578125" style="4" customWidth="1"/>
    <col min="2053" max="2053" width="11.7109375" style="4" customWidth="1"/>
    <col min="2054" max="2054" width="11" style="4" customWidth="1"/>
    <col min="2055" max="2055" width="13.28515625" style="4" customWidth="1"/>
    <col min="2056" max="2056" width="12.5703125" style="4" customWidth="1"/>
    <col min="2057" max="2058" width="13" style="4" customWidth="1"/>
    <col min="2059" max="2059" width="11.85546875" style="4" customWidth="1"/>
    <col min="2060" max="2061" width="12.5703125" style="4" customWidth="1"/>
    <col min="2062" max="2062" width="11.42578125" style="4" customWidth="1"/>
    <col min="2063" max="2063" width="11.28515625" style="4" customWidth="1"/>
    <col min="2064" max="2064" width="12.5703125" style="4" customWidth="1"/>
    <col min="2065" max="2065" width="12.28515625" style="4" customWidth="1"/>
    <col min="2066" max="2066" width="11.5703125" style="4" customWidth="1"/>
    <col min="2067" max="2067" width="14.28515625" style="4" customWidth="1"/>
    <col min="2068" max="2304" width="9.140625" style="4"/>
    <col min="2305" max="2305" width="12.42578125" style="4" customWidth="1"/>
    <col min="2306" max="2306" width="4.85546875" style="4" customWidth="1"/>
    <col min="2307" max="2307" width="19.28515625" style="4" customWidth="1"/>
    <col min="2308" max="2308" width="13.42578125" style="4" customWidth="1"/>
    <col min="2309" max="2309" width="11.7109375" style="4" customWidth="1"/>
    <col min="2310" max="2310" width="11" style="4" customWidth="1"/>
    <col min="2311" max="2311" width="13.28515625" style="4" customWidth="1"/>
    <col min="2312" max="2312" width="12.5703125" style="4" customWidth="1"/>
    <col min="2313" max="2314" width="13" style="4" customWidth="1"/>
    <col min="2315" max="2315" width="11.85546875" style="4" customWidth="1"/>
    <col min="2316" max="2317" width="12.5703125" style="4" customWidth="1"/>
    <col min="2318" max="2318" width="11.42578125" style="4" customWidth="1"/>
    <col min="2319" max="2319" width="11.28515625" style="4" customWidth="1"/>
    <col min="2320" max="2320" width="12.5703125" style="4" customWidth="1"/>
    <col min="2321" max="2321" width="12.28515625" style="4" customWidth="1"/>
    <col min="2322" max="2322" width="11.5703125" style="4" customWidth="1"/>
    <col min="2323" max="2323" width="14.28515625" style="4" customWidth="1"/>
    <col min="2324" max="2560" width="9.140625" style="4"/>
    <col min="2561" max="2561" width="12.42578125" style="4" customWidth="1"/>
    <col min="2562" max="2562" width="4.85546875" style="4" customWidth="1"/>
    <col min="2563" max="2563" width="19.28515625" style="4" customWidth="1"/>
    <col min="2564" max="2564" width="13.42578125" style="4" customWidth="1"/>
    <col min="2565" max="2565" width="11.7109375" style="4" customWidth="1"/>
    <col min="2566" max="2566" width="11" style="4" customWidth="1"/>
    <col min="2567" max="2567" width="13.28515625" style="4" customWidth="1"/>
    <col min="2568" max="2568" width="12.5703125" style="4" customWidth="1"/>
    <col min="2569" max="2570" width="13" style="4" customWidth="1"/>
    <col min="2571" max="2571" width="11.85546875" style="4" customWidth="1"/>
    <col min="2572" max="2573" width="12.5703125" style="4" customWidth="1"/>
    <col min="2574" max="2574" width="11.42578125" style="4" customWidth="1"/>
    <col min="2575" max="2575" width="11.28515625" style="4" customWidth="1"/>
    <col min="2576" max="2576" width="12.5703125" style="4" customWidth="1"/>
    <col min="2577" max="2577" width="12.28515625" style="4" customWidth="1"/>
    <col min="2578" max="2578" width="11.5703125" style="4" customWidth="1"/>
    <col min="2579" max="2579" width="14.28515625" style="4" customWidth="1"/>
    <col min="2580" max="2816" width="9.140625" style="4"/>
    <col min="2817" max="2817" width="12.42578125" style="4" customWidth="1"/>
    <col min="2818" max="2818" width="4.85546875" style="4" customWidth="1"/>
    <col min="2819" max="2819" width="19.28515625" style="4" customWidth="1"/>
    <col min="2820" max="2820" width="13.42578125" style="4" customWidth="1"/>
    <col min="2821" max="2821" width="11.7109375" style="4" customWidth="1"/>
    <col min="2822" max="2822" width="11" style="4" customWidth="1"/>
    <col min="2823" max="2823" width="13.28515625" style="4" customWidth="1"/>
    <col min="2824" max="2824" width="12.5703125" style="4" customWidth="1"/>
    <col min="2825" max="2826" width="13" style="4" customWidth="1"/>
    <col min="2827" max="2827" width="11.85546875" style="4" customWidth="1"/>
    <col min="2828" max="2829" width="12.5703125" style="4" customWidth="1"/>
    <col min="2830" max="2830" width="11.42578125" style="4" customWidth="1"/>
    <col min="2831" max="2831" width="11.28515625" style="4" customWidth="1"/>
    <col min="2832" max="2832" width="12.5703125" style="4" customWidth="1"/>
    <col min="2833" max="2833" width="12.28515625" style="4" customWidth="1"/>
    <col min="2834" max="2834" width="11.5703125" style="4" customWidth="1"/>
    <col min="2835" max="2835" width="14.28515625" style="4" customWidth="1"/>
    <col min="2836" max="3072" width="9.140625" style="4"/>
    <col min="3073" max="3073" width="12.42578125" style="4" customWidth="1"/>
    <col min="3074" max="3074" width="4.85546875" style="4" customWidth="1"/>
    <col min="3075" max="3075" width="19.28515625" style="4" customWidth="1"/>
    <col min="3076" max="3076" width="13.42578125" style="4" customWidth="1"/>
    <col min="3077" max="3077" width="11.7109375" style="4" customWidth="1"/>
    <col min="3078" max="3078" width="11" style="4" customWidth="1"/>
    <col min="3079" max="3079" width="13.28515625" style="4" customWidth="1"/>
    <col min="3080" max="3080" width="12.5703125" style="4" customWidth="1"/>
    <col min="3081" max="3082" width="13" style="4" customWidth="1"/>
    <col min="3083" max="3083" width="11.85546875" style="4" customWidth="1"/>
    <col min="3084" max="3085" width="12.5703125" style="4" customWidth="1"/>
    <col min="3086" max="3086" width="11.42578125" style="4" customWidth="1"/>
    <col min="3087" max="3087" width="11.28515625" style="4" customWidth="1"/>
    <col min="3088" max="3088" width="12.5703125" style="4" customWidth="1"/>
    <col min="3089" max="3089" width="12.28515625" style="4" customWidth="1"/>
    <col min="3090" max="3090" width="11.5703125" style="4" customWidth="1"/>
    <col min="3091" max="3091" width="14.28515625" style="4" customWidth="1"/>
    <col min="3092" max="3328" width="9.140625" style="4"/>
    <col min="3329" max="3329" width="12.42578125" style="4" customWidth="1"/>
    <col min="3330" max="3330" width="4.85546875" style="4" customWidth="1"/>
    <col min="3331" max="3331" width="19.28515625" style="4" customWidth="1"/>
    <col min="3332" max="3332" width="13.42578125" style="4" customWidth="1"/>
    <col min="3333" max="3333" width="11.7109375" style="4" customWidth="1"/>
    <col min="3334" max="3334" width="11" style="4" customWidth="1"/>
    <col min="3335" max="3335" width="13.28515625" style="4" customWidth="1"/>
    <col min="3336" max="3336" width="12.5703125" style="4" customWidth="1"/>
    <col min="3337" max="3338" width="13" style="4" customWidth="1"/>
    <col min="3339" max="3339" width="11.85546875" style="4" customWidth="1"/>
    <col min="3340" max="3341" width="12.5703125" style="4" customWidth="1"/>
    <col min="3342" max="3342" width="11.42578125" style="4" customWidth="1"/>
    <col min="3343" max="3343" width="11.28515625" style="4" customWidth="1"/>
    <col min="3344" max="3344" width="12.5703125" style="4" customWidth="1"/>
    <col min="3345" max="3345" width="12.28515625" style="4" customWidth="1"/>
    <col min="3346" max="3346" width="11.5703125" style="4" customWidth="1"/>
    <col min="3347" max="3347" width="14.28515625" style="4" customWidth="1"/>
    <col min="3348" max="3584" width="9.140625" style="4"/>
    <col min="3585" max="3585" width="12.42578125" style="4" customWidth="1"/>
    <col min="3586" max="3586" width="4.85546875" style="4" customWidth="1"/>
    <col min="3587" max="3587" width="19.28515625" style="4" customWidth="1"/>
    <col min="3588" max="3588" width="13.42578125" style="4" customWidth="1"/>
    <col min="3589" max="3589" width="11.7109375" style="4" customWidth="1"/>
    <col min="3590" max="3590" width="11" style="4" customWidth="1"/>
    <col min="3591" max="3591" width="13.28515625" style="4" customWidth="1"/>
    <col min="3592" max="3592" width="12.5703125" style="4" customWidth="1"/>
    <col min="3593" max="3594" width="13" style="4" customWidth="1"/>
    <col min="3595" max="3595" width="11.85546875" style="4" customWidth="1"/>
    <col min="3596" max="3597" width="12.5703125" style="4" customWidth="1"/>
    <col min="3598" max="3598" width="11.42578125" style="4" customWidth="1"/>
    <col min="3599" max="3599" width="11.28515625" style="4" customWidth="1"/>
    <col min="3600" max="3600" width="12.5703125" style="4" customWidth="1"/>
    <col min="3601" max="3601" width="12.28515625" style="4" customWidth="1"/>
    <col min="3602" max="3602" width="11.5703125" style="4" customWidth="1"/>
    <col min="3603" max="3603" width="14.28515625" style="4" customWidth="1"/>
    <col min="3604" max="3840" width="9.140625" style="4"/>
    <col min="3841" max="3841" width="12.42578125" style="4" customWidth="1"/>
    <col min="3842" max="3842" width="4.85546875" style="4" customWidth="1"/>
    <col min="3843" max="3843" width="19.28515625" style="4" customWidth="1"/>
    <col min="3844" max="3844" width="13.42578125" style="4" customWidth="1"/>
    <col min="3845" max="3845" width="11.7109375" style="4" customWidth="1"/>
    <col min="3846" max="3846" width="11" style="4" customWidth="1"/>
    <col min="3847" max="3847" width="13.28515625" style="4" customWidth="1"/>
    <col min="3848" max="3848" width="12.5703125" style="4" customWidth="1"/>
    <col min="3849" max="3850" width="13" style="4" customWidth="1"/>
    <col min="3851" max="3851" width="11.85546875" style="4" customWidth="1"/>
    <col min="3852" max="3853" width="12.5703125" style="4" customWidth="1"/>
    <col min="3854" max="3854" width="11.42578125" style="4" customWidth="1"/>
    <col min="3855" max="3855" width="11.28515625" style="4" customWidth="1"/>
    <col min="3856" max="3856" width="12.5703125" style="4" customWidth="1"/>
    <col min="3857" max="3857" width="12.28515625" style="4" customWidth="1"/>
    <col min="3858" max="3858" width="11.5703125" style="4" customWidth="1"/>
    <col min="3859" max="3859" width="14.28515625" style="4" customWidth="1"/>
    <col min="3860" max="4096" width="9.140625" style="4"/>
    <col min="4097" max="4097" width="12.42578125" style="4" customWidth="1"/>
    <col min="4098" max="4098" width="4.85546875" style="4" customWidth="1"/>
    <col min="4099" max="4099" width="19.28515625" style="4" customWidth="1"/>
    <col min="4100" max="4100" width="13.42578125" style="4" customWidth="1"/>
    <col min="4101" max="4101" width="11.7109375" style="4" customWidth="1"/>
    <col min="4102" max="4102" width="11" style="4" customWidth="1"/>
    <col min="4103" max="4103" width="13.28515625" style="4" customWidth="1"/>
    <col min="4104" max="4104" width="12.5703125" style="4" customWidth="1"/>
    <col min="4105" max="4106" width="13" style="4" customWidth="1"/>
    <col min="4107" max="4107" width="11.85546875" style="4" customWidth="1"/>
    <col min="4108" max="4109" width="12.5703125" style="4" customWidth="1"/>
    <col min="4110" max="4110" width="11.42578125" style="4" customWidth="1"/>
    <col min="4111" max="4111" width="11.28515625" style="4" customWidth="1"/>
    <col min="4112" max="4112" width="12.5703125" style="4" customWidth="1"/>
    <col min="4113" max="4113" width="12.28515625" style="4" customWidth="1"/>
    <col min="4114" max="4114" width="11.5703125" style="4" customWidth="1"/>
    <col min="4115" max="4115" width="14.28515625" style="4" customWidth="1"/>
    <col min="4116" max="4352" width="9.140625" style="4"/>
    <col min="4353" max="4353" width="12.42578125" style="4" customWidth="1"/>
    <col min="4354" max="4354" width="4.85546875" style="4" customWidth="1"/>
    <col min="4355" max="4355" width="19.28515625" style="4" customWidth="1"/>
    <col min="4356" max="4356" width="13.42578125" style="4" customWidth="1"/>
    <col min="4357" max="4357" width="11.7109375" style="4" customWidth="1"/>
    <col min="4358" max="4358" width="11" style="4" customWidth="1"/>
    <col min="4359" max="4359" width="13.28515625" style="4" customWidth="1"/>
    <col min="4360" max="4360" width="12.5703125" style="4" customWidth="1"/>
    <col min="4361" max="4362" width="13" style="4" customWidth="1"/>
    <col min="4363" max="4363" width="11.85546875" style="4" customWidth="1"/>
    <col min="4364" max="4365" width="12.5703125" style="4" customWidth="1"/>
    <col min="4366" max="4366" width="11.42578125" style="4" customWidth="1"/>
    <col min="4367" max="4367" width="11.28515625" style="4" customWidth="1"/>
    <col min="4368" max="4368" width="12.5703125" style="4" customWidth="1"/>
    <col min="4369" max="4369" width="12.28515625" style="4" customWidth="1"/>
    <col min="4370" max="4370" width="11.5703125" style="4" customWidth="1"/>
    <col min="4371" max="4371" width="14.28515625" style="4" customWidth="1"/>
    <col min="4372" max="4608" width="9.140625" style="4"/>
    <col min="4609" max="4609" width="12.42578125" style="4" customWidth="1"/>
    <col min="4610" max="4610" width="4.85546875" style="4" customWidth="1"/>
    <col min="4611" max="4611" width="19.28515625" style="4" customWidth="1"/>
    <col min="4612" max="4612" width="13.42578125" style="4" customWidth="1"/>
    <col min="4613" max="4613" width="11.7109375" style="4" customWidth="1"/>
    <col min="4614" max="4614" width="11" style="4" customWidth="1"/>
    <col min="4615" max="4615" width="13.28515625" style="4" customWidth="1"/>
    <col min="4616" max="4616" width="12.5703125" style="4" customWidth="1"/>
    <col min="4617" max="4618" width="13" style="4" customWidth="1"/>
    <col min="4619" max="4619" width="11.85546875" style="4" customWidth="1"/>
    <col min="4620" max="4621" width="12.5703125" style="4" customWidth="1"/>
    <col min="4622" max="4622" width="11.42578125" style="4" customWidth="1"/>
    <col min="4623" max="4623" width="11.28515625" style="4" customWidth="1"/>
    <col min="4624" max="4624" width="12.5703125" style="4" customWidth="1"/>
    <col min="4625" max="4625" width="12.28515625" style="4" customWidth="1"/>
    <col min="4626" max="4626" width="11.5703125" style="4" customWidth="1"/>
    <col min="4627" max="4627" width="14.28515625" style="4" customWidth="1"/>
    <col min="4628" max="4864" width="9.140625" style="4"/>
    <col min="4865" max="4865" width="12.42578125" style="4" customWidth="1"/>
    <col min="4866" max="4866" width="4.85546875" style="4" customWidth="1"/>
    <col min="4867" max="4867" width="19.28515625" style="4" customWidth="1"/>
    <col min="4868" max="4868" width="13.42578125" style="4" customWidth="1"/>
    <col min="4869" max="4869" width="11.7109375" style="4" customWidth="1"/>
    <col min="4870" max="4870" width="11" style="4" customWidth="1"/>
    <col min="4871" max="4871" width="13.28515625" style="4" customWidth="1"/>
    <col min="4872" max="4872" width="12.5703125" style="4" customWidth="1"/>
    <col min="4873" max="4874" width="13" style="4" customWidth="1"/>
    <col min="4875" max="4875" width="11.85546875" style="4" customWidth="1"/>
    <col min="4876" max="4877" width="12.5703125" style="4" customWidth="1"/>
    <col min="4878" max="4878" width="11.42578125" style="4" customWidth="1"/>
    <col min="4879" max="4879" width="11.28515625" style="4" customWidth="1"/>
    <col min="4880" max="4880" width="12.5703125" style="4" customWidth="1"/>
    <col min="4881" max="4881" width="12.28515625" style="4" customWidth="1"/>
    <col min="4882" max="4882" width="11.5703125" style="4" customWidth="1"/>
    <col min="4883" max="4883" width="14.28515625" style="4" customWidth="1"/>
    <col min="4884" max="5120" width="9.140625" style="4"/>
    <col min="5121" max="5121" width="12.42578125" style="4" customWidth="1"/>
    <col min="5122" max="5122" width="4.85546875" style="4" customWidth="1"/>
    <col min="5123" max="5123" width="19.28515625" style="4" customWidth="1"/>
    <col min="5124" max="5124" width="13.42578125" style="4" customWidth="1"/>
    <col min="5125" max="5125" width="11.7109375" style="4" customWidth="1"/>
    <col min="5126" max="5126" width="11" style="4" customWidth="1"/>
    <col min="5127" max="5127" width="13.28515625" style="4" customWidth="1"/>
    <col min="5128" max="5128" width="12.5703125" style="4" customWidth="1"/>
    <col min="5129" max="5130" width="13" style="4" customWidth="1"/>
    <col min="5131" max="5131" width="11.85546875" style="4" customWidth="1"/>
    <col min="5132" max="5133" width="12.5703125" style="4" customWidth="1"/>
    <col min="5134" max="5134" width="11.42578125" style="4" customWidth="1"/>
    <col min="5135" max="5135" width="11.28515625" style="4" customWidth="1"/>
    <col min="5136" max="5136" width="12.5703125" style="4" customWidth="1"/>
    <col min="5137" max="5137" width="12.28515625" style="4" customWidth="1"/>
    <col min="5138" max="5138" width="11.5703125" style="4" customWidth="1"/>
    <col min="5139" max="5139" width="14.28515625" style="4" customWidth="1"/>
    <col min="5140" max="5376" width="9.140625" style="4"/>
    <col min="5377" max="5377" width="12.42578125" style="4" customWidth="1"/>
    <col min="5378" max="5378" width="4.85546875" style="4" customWidth="1"/>
    <col min="5379" max="5379" width="19.28515625" style="4" customWidth="1"/>
    <col min="5380" max="5380" width="13.42578125" style="4" customWidth="1"/>
    <col min="5381" max="5381" width="11.7109375" style="4" customWidth="1"/>
    <col min="5382" max="5382" width="11" style="4" customWidth="1"/>
    <col min="5383" max="5383" width="13.28515625" style="4" customWidth="1"/>
    <col min="5384" max="5384" width="12.5703125" style="4" customWidth="1"/>
    <col min="5385" max="5386" width="13" style="4" customWidth="1"/>
    <col min="5387" max="5387" width="11.85546875" style="4" customWidth="1"/>
    <col min="5388" max="5389" width="12.5703125" style="4" customWidth="1"/>
    <col min="5390" max="5390" width="11.42578125" style="4" customWidth="1"/>
    <col min="5391" max="5391" width="11.28515625" style="4" customWidth="1"/>
    <col min="5392" max="5392" width="12.5703125" style="4" customWidth="1"/>
    <col min="5393" max="5393" width="12.28515625" style="4" customWidth="1"/>
    <col min="5394" max="5394" width="11.5703125" style="4" customWidth="1"/>
    <col min="5395" max="5395" width="14.28515625" style="4" customWidth="1"/>
    <col min="5396" max="5632" width="9.140625" style="4"/>
    <col min="5633" max="5633" width="12.42578125" style="4" customWidth="1"/>
    <col min="5634" max="5634" width="4.85546875" style="4" customWidth="1"/>
    <col min="5635" max="5635" width="19.28515625" style="4" customWidth="1"/>
    <col min="5636" max="5636" width="13.42578125" style="4" customWidth="1"/>
    <col min="5637" max="5637" width="11.7109375" style="4" customWidth="1"/>
    <col min="5638" max="5638" width="11" style="4" customWidth="1"/>
    <col min="5639" max="5639" width="13.28515625" style="4" customWidth="1"/>
    <col min="5640" max="5640" width="12.5703125" style="4" customWidth="1"/>
    <col min="5641" max="5642" width="13" style="4" customWidth="1"/>
    <col min="5643" max="5643" width="11.85546875" style="4" customWidth="1"/>
    <col min="5644" max="5645" width="12.5703125" style="4" customWidth="1"/>
    <col min="5646" max="5646" width="11.42578125" style="4" customWidth="1"/>
    <col min="5647" max="5647" width="11.28515625" style="4" customWidth="1"/>
    <col min="5648" max="5648" width="12.5703125" style="4" customWidth="1"/>
    <col min="5649" max="5649" width="12.28515625" style="4" customWidth="1"/>
    <col min="5650" max="5650" width="11.5703125" style="4" customWidth="1"/>
    <col min="5651" max="5651" width="14.28515625" style="4" customWidth="1"/>
    <col min="5652" max="5888" width="9.140625" style="4"/>
    <col min="5889" max="5889" width="12.42578125" style="4" customWidth="1"/>
    <col min="5890" max="5890" width="4.85546875" style="4" customWidth="1"/>
    <col min="5891" max="5891" width="19.28515625" style="4" customWidth="1"/>
    <col min="5892" max="5892" width="13.42578125" style="4" customWidth="1"/>
    <col min="5893" max="5893" width="11.7109375" style="4" customWidth="1"/>
    <col min="5894" max="5894" width="11" style="4" customWidth="1"/>
    <col min="5895" max="5895" width="13.28515625" style="4" customWidth="1"/>
    <col min="5896" max="5896" width="12.5703125" style="4" customWidth="1"/>
    <col min="5897" max="5898" width="13" style="4" customWidth="1"/>
    <col min="5899" max="5899" width="11.85546875" style="4" customWidth="1"/>
    <col min="5900" max="5901" width="12.5703125" style="4" customWidth="1"/>
    <col min="5902" max="5902" width="11.42578125" style="4" customWidth="1"/>
    <col min="5903" max="5903" width="11.28515625" style="4" customWidth="1"/>
    <col min="5904" max="5904" width="12.5703125" style="4" customWidth="1"/>
    <col min="5905" max="5905" width="12.28515625" style="4" customWidth="1"/>
    <col min="5906" max="5906" width="11.5703125" style="4" customWidth="1"/>
    <col min="5907" max="5907" width="14.28515625" style="4" customWidth="1"/>
    <col min="5908" max="6144" width="9.140625" style="4"/>
    <col min="6145" max="6145" width="12.42578125" style="4" customWidth="1"/>
    <col min="6146" max="6146" width="4.85546875" style="4" customWidth="1"/>
    <col min="6147" max="6147" width="19.28515625" style="4" customWidth="1"/>
    <col min="6148" max="6148" width="13.42578125" style="4" customWidth="1"/>
    <col min="6149" max="6149" width="11.7109375" style="4" customWidth="1"/>
    <col min="6150" max="6150" width="11" style="4" customWidth="1"/>
    <col min="6151" max="6151" width="13.28515625" style="4" customWidth="1"/>
    <col min="6152" max="6152" width="12.5703125" style="4" customWidth="1"/>
    <col min="6153" max="6154" width="13" style="4" customWidth="1"/>
    <col min="6155" max="6155" width="11.85546875" style="4" customWidth="1"/>
    <col min="6156" max="6157" width="12.5703125" style="4" customWidth="1"/>
    <col min="6158" max="6158" width="11.42578125" style="4" customWidth="1"/>
    <col min="6159" max="6159" width="11.28515625" style="4" customWidth="1"/>
    <col min="6160" max="6160" width="12.5703125" style="4" customWidth="1"/>
    <col min="6161" max="6161" width="12.28515625" style="4" customWidth="1"/>
    <col min="6162" max="6162" width="11.5703125" style="4" customWidth="1"/>
    <col min="6163" max="6163" width="14.28515625" style="4" customWidth="1"/>
    <col min="6164" max="6400" width="9.140625" style="4"/>
    <col min="6401" max="6401" width="12.42578125" style="4" customWidth="1"/>
    <col min="6402" max="6402" width="4.85546875" style="4" customWidth="1"/>
    <col min="6403" max="6403" width="19.28515625" style="4" customWidth="1"/>
    <col min="6404" max="6404" width="13.42578125" style="4" customWidth="1"/>
    <col min="6405" max="6405" width="11.7109375" style="4" customWidth="1"/>
    <col min="6406" max="6406" width="11" style="4" customWidth="1"/>
    <col min="6407" max="6407" width="13.28515625" style="4" customWidth="1"/>
    <col min="6408" max="6408" width="12.5703125" style="4" customWidth="1"/>
    <col min="6409" max="6410" width="13" style="4" customWidth="1"/>
    <col min="6411" max="6411" width="11.85546875" style="4" customWidth="1"/>
    <col min="6412" max="6413" width="12.5703125" style="4" customWidth="1"/>
    <col min="6414" max="6414" width="11.42578125" style="4" customWidth="1"/>
    <col min="6415" max="6415" width="11.28515625" style="4" customWidth="1"/>
    <col min="6416" max="6416" width="12.5703125" style="4" customWidth="1"/>
    <col min="6417" max="6417" width="12.28515625" style="4" customWidth="1"/>
    <col min="6418" max="6418" width="11.5703125" style="4" customWidth="1"/>
    <col min="6419" max="6419" width="14.28515625" style="4" customWidth="1"/>
    <col min="6420" max="6656" width="9.140625" style="4"/>
    <col min="6657" max="6657" width="12.42578125" style="4" customWidth="1"/>
    <col min="6658" max="6658" width="4.85546875" style="4" customWidth="1"/>
    <col min="6659" max="6659" width="19.28515625" style="4" customWidth="1"/>
    <col min="6660" max="6660" width="13.42578125" style="4" customWidth="1"/>
    <col min="6661" max="6661" width="11.7109375" style="4" customWidth="1"/>
    <col min="6662" max="6662" width="11" style="4" customWidth="1"/>
    <col min="6663" max="6663" width="13.28515625" style="4" customWidth="1"/>
    <col min="6664" max="6664" width="12.5703125" style="4" customWidth="1"/>
    <col min="6665" max="6666" width="13" style="4" customWidth="1"/>
    <col min="6667" max="6667" width="11.85546875" style="4" customWidth="1"/>
    <col min="6668" max="6669" width="12.5703125" style="4" customWidth="1"/>
    <col min="6670" max="6670" width="11.42578125" style="4" customWidth="1"/>
    <col min="6671" max="6671" width="11.28515625" style="4" customWidth="1"/>
    <col min="6672" max="6672" width="12.5703125" style="4" customWidth="1"/>
    <col min="6673" max="6673" width="12.28515625" style="4" customWidth="1"/>
    <col min="6674" max="6674" width="11.5703125" style="4" customWidth="1"/>
    <col min="6675" max="6675" width="14.28515625" style="4" customWidth="1"/>
    <col min="6676" max="6912" width="9.140625" style="4"/>
    <col min="6913" max="6913" width="12.42578125" style="4" customWidth="1"/>
    <col min="6914" max="6914" width="4.85546875" style="4" customWidth="1"/>
    <col min="6915" max="6915" width="19.28515625" style="4" customWidth="1"/>
    <col min="6916" max="6916" width="13.42578125" style="4" customWidth="1"/>
    <col min="6917" max="6917" width="11.7109375" style="4" customWidth="1"/>
    <col min="6918" max="6918" width="11" style="4" customWidth="1"/>
    <col min="6919" max="6919" width="13.28515625" style="4" customWidth="1"/>
    <col min="6920" max="6920" width="12.5703125" style="4" customWidth="1"/>
    <col min="6921" max="6922" width="13" style="4" customWidth="1"/>
    <col min="6923" max="6923" width="11.85546875" style="4" customWidth="1"/>
    <col min="6924" max="6925" width="12.5703125" style="4" customWidth="1"/>
    <col min="6926" max="6926" width="11.42578125" style="4" customWidth="1"/>
    <col min="6927" max="6927" width="11.28515625" style="4" customWidth="1"/>
    <col min="6928" max="6928" width="12.5703125" style="4" customWidth="1"/>
    <col min="6929" max="6929" width="12.28515625" style="4" customWidth="1"/>
    <col min="6930" max="6930" width="11.5703125" style="4" customWidth="1"/>
    <col min="6931" max="6931" width="14.28515625" style="4" customWidth="1"/>
    <col min="6932" max="7168" width="9.140625" style="4"/>
    <col min="7169" max="7169" width="12.42578125" style="4" customWidth="1"/>
    <col min="7170" max="7170" width="4.85546875" style="4" customWidth="1"/>
    <col min="7171" max="7171" width="19.28515625" style="4" customWidth="1"/>
    <col min="7172" max="7172" width="13.42578125" style="4" customWidth="1"/>
    <col min="7173" max="7173" width="11.7109375" style="4" customWidth="1"/>
    <col min="7174" max="7174" width="11" style="4" customWidth="1"/>
    <col min="7175" max="7175" width="13.28515625" style="4" customWidth="1"/>
    <col min="7176" max="7176" width="12.5703125" style="4" customWidth="1"/>
    <col min="7177" max="7178" width="13" style="4" customWidth="1"/>
    <col min="7179" max="7179" width="11.85546875" style="4" customWidth="1"/>
    <col min="7180" max="7181" width="12.5703125" style="4" customWidth="1"/>
    <col min="7182" max="7182" width="11.42578125" style="4" customWidth="1"/>
    <col min="7183" max="7183" width="11.28515625" style="4" customWidth="1"/>
    <col min="7184" max="7184" width="12.5703125" style="4" customWidth="1"/>
    <col min="7185" max="7185" width="12.28515625" style="4" customWidth="1"/>
    <col min="7186" max="7186" width="11.5703125" style="4" customWidth="1"/>
    <col min="7187" max="7187" width="14.28515625" style="4" customWidth="1"/>
    <col min="7188" max="7424" width="9.140625" style="4"/>
    <col min="7425" max="7425" width="12.42578125" style="4" customWidth="1"/>
    <col min="7426" max="7426" width="4.85546875" style="4" customWidth="1"/>
    <col min="7427" max="7427" width="19.28515625" style="4" customWidth="1"/>
    <col min="7428" max="7428" width="13.42578125" style="4" customWidth="1"/>
    <col min="7429" max="7429" width="11.7109375" style="4" customWidth="1"/>
    <col min="7430" max="7430" width="11" style="4" customWidth="1"/>
    <col min="7431" max="7431" width="13.28515625" style="4" customWidth="1"/>
    <col min="7432" max="7432" width="12.5703125" style="4" customWidth="1"/>
    <col min="7433" max="7434" width="13" style="4" customWidth="1"/>
    <col min="7435" max="7435" width="11.85546875" style="4" customWidth="1"/>
    <col min="7436" max="7437" width="12.5703125" style="4" customWidth="1"/>
    <col min="7438" max="7438" width="11.42578125" style="4" customWidth="1"/>
    <col min="7439" max="7439" width="11.28515625" style="4" customWidth="1"/>
    <col min="7440" max="7440" width="12.5703125" style="4" customWidth="1"/>
    <col min="7441" max="7441" width="12.28515625" style="4" customWidth="1"/>
    <col min="7442" max="7442" width="11.5703125" style="4" customWidth="1"/>
    <col min="7443" max="7443" width="14.28515625" style="4" customWidth="1"/>
    <col min="7444" max="7680" width="9.140625" style="4"/>
    <col min="7681" max="7681" width="12.42578125" style="4" customWidth="1"/>
    <col min="7682" max="7682" width="4.85546875" style="4" customWidth="1"/>
    <col min="7683" max="7683" width="19.28515625" style="4" customWidth="1"/>
    <col min="7684" max="7684" width="13.42578125" style="4" customWidth="1"/>
    <col min="7685" max="7685" width="11.7109375" style="4" customWidth="1"/>
    <col min="7686" max="7686" width="11" style="4" customWidth="1"/>
    <col min="7687" max="7687" width="13.28515625" style="4" customWidth="1"/>
    <col min="7688" max="7688" width="12.5703125" style="4" customWidth="1"/>
    <col min="7689" max="7690" width="13" style="4" customWidth="1"/>
    <col min="7691" max="7691" width="11.85546875" style="4" customWidth="1"/>
    <col min="7692" max="7693" width="12.5703125" style="4" customWidth="1"/>
    <col min="7694" max="7694" width="11.42578125" style="4" customWidth="1"/>
    <col min="7695" max="7695" width="11.28515625" style="4" customWidth="1"/>
    <col min="7696" max="7696" width="12.5703125" style="4" customWidth="1"/>
    <col min="7697" max="7697" width="12.28515625" style="4" customWidth="1"/>
    <col min="7698" max="7698" width="11.5703125" style="4" customWidth="1"/>
    <col min="7699" max="7699" width="14.28515625" style="4" customWidth="1"/>
    <col min="7700" max="7936" width="9.140625" style="4"/>
    <col min="7937" max="7937" width="12.42578125" style="4" customWidth="1"/>
    <col min="7938" max="7938" width="4.85546875" style="4" customWidth="1"/>
    <col min="7939" max="7939" width="19.28515625" style="4" customWidth="1"/>
    <col min="7940" max="7940" width="13.42578125" style="4" customWidth="1"/>
    <col min="7941" max="7941" width="11.7109375" style="4" customWidth="1"/>
    <col min="7942" max="7942" width="11" style="4" customWidth="1"/>
    <col min="7943" max="7943" width="13.28515625" style="4" customWidth="1"/>
    <col min="7944" max="7944" width="12.5703125" style="4" customWidth="1"/>
    <col min="7945" max="7946" width="13" style="4" customWidth="1"/>
    <col min="7947" max="7947" width="11.85546875" style="4" customWidth="1"/>
    <col min="7948" max="7949" width="12.5703125" style="4" customWidth="1"/>
    <col min="7950" max="7950" width="11.42578125" style="4" customWidth="1"/>
    <col min="7951" max="7951" width="11.28515625" style="4" customWidth="1"/>
    <col min="7952" max="7952" width="12.5703125" style="4" customWidth="1"/>
    <col min="7953" max="7953" width="12.28515625" style="4" customWidth="1"/>
    <col min="7954" max="7954" width="11.5703125" style="4" customWidth="1"/>
    <col min="7955" max="7955" width="14.28515625" style="4" customWidth="1"/>
    <col min="7956" max="8192" width="9.140625" style="4"/>
    <col min="8193" max="8193" width="12.42578125" style="4" customWidth="1"/>
    <col min="8194" max="8194" width="4.85546875" style="4" customWidth="1"/>
    <col min="8195" max="8195" width="19.28515625" style="4" customWidth="1"/>
    <col min="8196" max="8196" width="13.42578125" style="4" customWidth="1"/>
    <col min="8197" max="8197" width="11.7109375" style="4" customWidth="1"/>
    <col min="8198" max="8198" width="11" style="4" customWidth="1"/>
    <col min="8199" max="8199" width="13.28515625" style="4" customWidth="1"/>
    <col min="8200" max="8200" width="12.5703125" style="4" customWidth="1"/>
    <col min="8201" max="8202" width="13" style="4" customWidth="1"/>
    <col min="8203" max="8203" width="11.85546875" style="4" customWidth="1"/>
    <col min="8204" max="8205" width="12.5703125" style="4" customWidth="1"/>
    <col min="8206" max="8206" width="11.42578125" style="4" customWidth="1"/>
    <col min="8207" max="8207" width="11.28515625" style="4" customWidth="1"/>
    <col min="8208" max="8208" width="12.5703125" style="4" customWidth="1"/>
    <col min="8209" max="8209" width="12.28515625" style="4" customWidth="1"/>
    <col min="8210" max="8210" width="11.5703125" style="4" customWidth="1"/>
    <col min="8211" max="8211" width="14.28515625" style="4" customWidth="1"/>
    <col min="8212" max="8448" width="9.140625" style="4"/>
    <col min="8449" max="8449" width="12.42578125" style="4" customWidth="1"/>
    <col min="8450" max="8450" width="4.85546875" style="4" customWidth="1"/>
    <col min="8451" max="8451" width="19.28515625" style="4" customWidth="1"/>
    <col min="8452" max="8452" width="13.42578125" style="4" customWidth="1"/>
    <col min="8453" max="8453" width="11.7109375" style="4" customWidth="1"/>
    <col min="8454" max="8454" width="11" style="4" customWidth="1"/>
    <col min="8455" max="8455" width="13.28515625" style="4" customWidth="1"/>
    <col min="8456" max="8456" width="12.5703125" style="4" customWidth="1"/>
    <col min="8457" max="8458" width="13" style="4" customWidth="1"/>
    <col min="8459" max="8459" width="11.85546875" style="4" customWidth="1"/>
    <col min="8460" max="8461" width="12.5703125" style="4" customWidth="1"/>
    <col min="8462" max="8462" width="11.42578125" style="4" customWidth="1"/>
    <col min="8463" max="8463" width="11.28515625" style="4" customWidth="1"/>
    <col min="8464" max="8464" width="12.5703125" style="4" customWidth="1"/>
    <col min="8465" max="8465" width="12.28515625" style="4" customWidth="1"/>
    <col min="8466" max="8466" width="11.5703125" style="4" customWidth="1"/>
    <col min="8467" max="8467" width="14.28515625" style="4" customWidth="1"/>
    <col min="8468" max="8704" width="9.140625" style="4"/>
    <col min="8705" max="8705" width="12.42578125" style="4" customWidth="1"/>
    <col min="8706" max="8706" width="4.85546875" style="4" customWidth="1"/>
    <col min="8707" max="8707" width="19.28515625" style="4" customWidth="1"/>
    <col min="8708" max="8708" width="13.42578125" style="4" customWidth="1"/>
    <col min="8709" max="8709" width="11.7109375" style="4" customWidth="1"/>
    <col min="8710" max="8710" width="11" style="4" customWidth="1"/>
    <col min="8711" max="8711" width="13.28515625" style="4" customWidth="1"/>
    <col min="8712" max="8712" width="12.5703125" style="4" customWidth="1"/>
    <col min="8713" max="8714" width="13" style="4" customWidth="1"/>
    <col min="8715" max="8715" width="11.85546875" style="4" customWidth="1"/>
    <col min="8716" max="8717" width="12.5703125" style="4" customWidth="1"/>
    <col min="8718" max="8718" width="11.42578125" style="4" customWidth="1"/>
    <col min="8719" max="8719" width="11.28515625" style="4" customWidth="1"/>
    <col min="8720" max="8720" width="12.5703125" style="4" customWidth="1"/>
    <col min="8721" max="8721" width="12.28515625" style="4" customWidth="1"/>
    <col min="8722" max="8722" width="11.5703125" style="4" customWidth="1"/>
    <col min="8723" max="8723" width="14.28515625" style="4" customWidth="1"/>
    <col min="8724" max="8960" width="9.140625" style="4"/>
    <col min="8961" max="8961" width="12.42578125" style="4" customWidth="1"/>
    <col min="8962" max="8962" width="4.85546875" style="4" customWidth="1"/>
    <col min="8963" max="8963" width="19.28515625" style="4" customWidth="1"/>
    <col min="8964" max="8964" width="13.42578125" style="4" customWidth="1"/>
    <col min="8965" max="8965" width="11.7109375" style="4" customWidth="1"/>
    <col min="8966" max="8966" width="11" style="4" customWidth="1"/>
    <col min="8967" max="8967" width="13.28515625" style="4" customWidth="1"/>
    <col min="8968" max="8968" width="12.5703125" style="4" customWidth="1"/>
    <col min="8969" max="8970" width="13" style="4" customWidth="1"/>
    <col min="8971" max="8971" width="11.85546875" style="4" customWidth="1"/>
    <col min="8972" max="8973" width="12.5703125" style="4" customWidth="1"/>
    <col min="8974" max="8974" width="11.42578125" style="4" customWidth="1"/>
    <col min="8975" max="8975" width="11.28515625" style="4" customWidth="1"/>
    <col min="8976" max="8976" width="12.5703125" style="4" customWidth="1"/>
    <col min="8977" max="8977" width="12.28515625" style="4" customWidth="1"/>
    <col min="8978" max="8978" width="11.5703125" style="4" customWidth="1"/>
    <col min="8979" max="8979" width="14.28515625" style="4" customWidth="1"/>
    <col min="8980" max="9216" width="9.140625" style="4"/>
    <col min="9217" max="9217" width="12.42578125" style="4" customWidth="1"/>
    <col min="9218" max="9218" width="4.85546875" style="4" customWidth="1"/>
    <col min="9219" max="9219" width="19.28515625" style="4" customWidth="1"/>
    <col min="9220" max="9220" width="13.42578125" style="4" customWidth="1"/>
    <col min="9221" max="9221" width="11.7109375" style="4" customWidth="1"/>
    <col min="9222" max="9222" width="11" style="4" customWidth="1"/>
    <col min="9223" max="9223" width="13.28515625" style="4" customWidth="1"/>
    <col min="9224" max="9224" width="12.5703125" style="4" customWidth="1"/>
    <col min="9225" max="9226" width="13" style="4" customWidth="1"/>
    <col min="9227" max="9227" width="11.85546875" style="4" customWidth="1"/>
    <col min="9228" max="9229" width="12.5703125" style="4" customWidth="1"/>
    <col min="9230" max="9230" width="11.42578125" style="4" customWidth="1"/>
    <col min="9231" max="9231" width="11.28515625" style="4" customWidth="1"/>
    <col min="9232" max="9232" width="12.5703125" style="4" customWidth="1"/>
    <col min="9233" max="9233" width="12.28515625" style="4" customWidth="1"/>
    <col min="9234" max="9234" width="11.5703125" style="4" customWidth="1"/>
    <col min="9235" max="9235" width="14.28515625" style="4" customWidth="1"/>
    <col min="9236" max="9472" width="9.140625" style="4"/>
    <col min="9473" max="9473" width="12.42578125" style="4" customWidth="1"/>
    <col min="9474" max="9474" width="4.85546875" style="4" customWidth="1"/>
    <col min="9475" max="9475" width="19.28515625" style="4" customWidth="1"/>
    <col min="9476" max="9476" width="13.42578125" style="4" customWidth="1"/>
    <col min="9477" max="9477" width="11.7109375" style="4" customWidth="1"/>
    <col min="9478" max="9478" width="11" style="4" customWidth="1"/>
    <col min="9479" max="9479" width="13.28515625" style="4" customWidth="1"/>
    <col min="9480" max="9480" width="12.5703125" style="4" customWidth="1"/>
    <col min="9481" max="9482" width="13" style="4" customWidth="1"/>
    <col min="9483" max="9483" width="11.85546875" style="4" customWidth="1"/>
    <col min="9484" max="9485" width="12.5703125" style="4" customWidth="1"/>
    <col min="9486" max="9486" width="11.42578125" style="4" customWidth="1"/>
    <col min="9487" max="9487" width="11.28515625" style="4" customWidth="1"/>
    <col min="9488" max="9488" width="12.5703125" style="4" customWidth="1"/>
    <col min="9489" max="9489" width="12.28515625" style="4" customWidth="1"/>
    <col min="9490" max="9490" width="11.5703125" style="4" customWidth="1"/>
    <col min="9491" max="9491" width="14.28515625" style="4" customWidth="1"/>
    <col min="9492" max="9728" width="9.140625" style="4"/>
    <col min="9729" max="9729" width="12.42578125" style="4" customWidth="1"/>
    <col min="9730" max="9730" width="4.85546875" style="4" customWidth="1"/>
    <col min="9731" max="9731" width="19.28515625" style="4" customWidth="1"/>
    <col min="9732" max="9732" width="13.42578125" style="4" customWidth="1"/>
    <col min="9733" max="9733" width="11.7109375" style="4" customWidth="1"/>
    <col min="9734" max="9734" width="11" style="4" customWidth="1"/>
    <col min="9735" max="9735" width="13.28515625" style="4" customWidth="1"/>
    <col min="9736" max="9736" width="12.5703125" style="4" customWidth="1"/>
    <col min="9737" max="9738" width="13" style="4" customWidth="1"/>
    <col min="9739" max="9739" width="11.85546875" style="4" customWidth="1"/>
    <col min="9740" max="9741" width="12.5703125" style="4" customWidth="1"/>
    <col min="9742" max="9742" width="11.42578125" style="4" customWidth="1"/>
    <col min="9743" max="9743" width="11.28515625" style="4" customWidth="1"/>
    <col min="9744" max="9744" width="12.5703125" style="4" customWidth="1"/>
    <col min="9745" max="9745" width="12.28515625" style="4" customWidth="1"/>
    <col min="9746" max="9746" width="11.5703125" style="4" customWidth="1"/>
    <col min="9747" max="9747" width="14.28515625" style="4" customWidth="1"/>
    <col min="9748" max="9984" width="9.140625" style="4"/>
    <col min="9985" max="9985" width="12.42578125" style="4" customWidth="1"/>
    <col min="9986" max="9986" width="4.85546875" style="4" customWidth="1"/>
    <col min="9987" max="9987" width="19.28515625" style="4" customWidth="1"/>
    <col min="9988" max="9988" width="13.42578125" style="4" customWidth="1"/>
    <col min="9989" max="9989" width="11.7109375" style="4" customWidth="1"/>
    <col min="9990" max="9990" width="11" style="4" customWidth="1"/>
    <col min="9991" max="9991" width="13.28515625" style="4" customWidth="1"/>
    <col min="9992" max="9992" width="12.5703125" style="4" customWidth="1"/>
    <col min="9993" max="9994" width="13" style="4" customWidth="1"/>
    <col min="9995" max="9995" width="11.85546875" style="4" customWidth="1"/>
    <col min="9996" max="9997" width="12.5703125" style="4" customWidth="1"/>
    <col min="9998" max="9998" width="11.42578125" style="4" customWidth="1"/>
    <col min="9999" max="9999" width="11.28515625" style="4" customWidth="1"/>
    <col min="10000" max="10000" width="12.5703125" style="4" customWidth="1"/>
    <col min="10001" max="10001" width="12.28515625" style="4" customWidth="1"/>
    <col min="10002" max="10002" width="11.5703125" style="4" customWidth="1"/>
    <col min="10003" max="10003" width="14.28515625" style="4" customWidth="1"/>
    <col min="10004" max="10240" width="9.140625" style="4"/>
    <col min="10241" max="10241" width="12.42578125" style="4" customWidth="1"/>
    <col min="10242" max="10242" width="4.85546875" style="4" customWidth="1"/>
    <col min="10243" max="10243" width="19.28515625" style="4" customWidth="1"/>
    <col min="10244" max="10244" width="13.42578125" style="4" customWidth="1"/>
    <col min="10245" max="10245" width="11.7109375" style="4" customWidth="1"/>
    <col min="10246" max="10246" width="11" style="4" customWidth="1"/>
    <col min="10247" max="10247" width="13.28515625" style="4" customWidth="1"/>
    <col min="10248" max="10248" width="12.5703125" style="4" customWidth="1"/>
    <col min="10249" max="10250" width="13" style="4" customWidth="1"/>
    <col min="10251" max="10251" width="11.85546875" style="4" customWidth="1"/>
    <col min="10252" max="10253" width="12.5703125" style="4" customWidth="1"/>
    <col min="10254" max="10254" width="11.42578125" style="4" customWidth="1"/>
    <col min="10255" max="10255" width="11.28515625" style="4" customWidth="1"/>
    <col min="10256" max="10256" width="12.5703125" style="4" customWidth="1"/>
    <col min="10257" max="10257" width="12.28515625" style="4" customWidth="1"/>
    <col min="10258" max="10258" width="11.5703125" style="4" customWidth="1"/>
    <col min="10259" max="10259" width="14.28515625" style="4" customWidth="1"/>
    <col min="10260" max="10496" width="9.140625" style="4"/>
    <col min="10497" max="10497" width="12.42578125" style="4" customWidth="1"/>
    <col min="10498" max="10498" width="4.85546875" style="4" customWidth="1"/>
    <col min="10499" max="10499" width="19.28515625" style="4" customWidth="1"/>
    <col min="10500" max="10500" width="13.42578125" style="4" customWidth="1"/>
    <col min="10501" max="10501" width="11.7109375" style="4" customWidth="1"/>
    <col min="10502" max="10502" width="11" style="4" customWidth="1"/>
    <col min="10503" max="10503" width="13.28515625" style="4" customWidth="1"/>
    <col min="10504" max="10504" width="12.5703125" style="4" customWidth="1"/>
    <col min="10505" max="10506" width="13" style="4" customWidth="1"/>
    <col min="10507" max="10507" width="11.85546875" style="4" customWidth="1"/>
    <col min="10508" max="10509" width="12.5703125" style="4" customWidth="1"/>
    <col min="10510" max="10510" width="11.42578125" style="4" customWidth="1"/>
    <col min="10511" max="10511" width="11.28515625" style="4" customWidth="1"/>
    <col min="10512" max="10512" width="12.5703125" style="4" customWidth="1"/>
    <col min="10513" max="10513" width="12.28515625" style="4" customWidth="1"/>
    <col min="10514" max="10514" width="11.5703125" style="4" customWidth="1"/>
    <col min="10515" max="10515" width="14.28515625" style="4" customWidth="1"/>
    <col min="10516" max="10752" width="9.140625" style="4"/>
    <col min="10753" max="10753" width="12.42578125" style="4" customWidth="1"/>
    <col min="10754" max="10754" width="4.85546875" style="4" customWidth="1"/>
    <col min="10755" max="10755" width="19.28515625" style="4" customWidth="1"/>
    <col min="10756" max="10756" width="13.42578125" style="4" customWidth="1"/>
    <col min="10757" max="10757" width="11.7109375" style="4" customWidth="1"/>
    <col min="10758" max="10758" width="11" style="4" customWidth="1"/>
    <col min="10759" max="10759" width="13.28515625" style="4" customWidth="1"/>
    <col min="10760" max="10760" width="12.5703125" style="4" customWidth="1"/>
    <col min="10761" max="10762" width="13" style="4" customWidth="1"/>
    <col min="10763" max="10763" width="11.85546875" style="4" customWidth="1"/>
    <col min="10764" max="10765" width="12.5703125" style="4" customWidth="1"/>
    <col min="10766" max="10766" width="11.42578125" style="4" customWidth="1"/>
    <col min="10767" max="10767" width="11.28515625" style="4" customWidth="1"/>
    <col min="10768" max="10768" width="12.5703125" style="4" customWidth="1"/>
    <col min="10769" max="10769" width="12.28515625" style="4" customWidth="1"/>
    <col min="10770" max="10770" width="11.5703125" style="4" customWidth="1"/>
    <col min="10771" max="10771" width="14.28515625" style="4" customWidth="1"/>
    <col min="10772" max="11008" width="9.140625" style="4"/>
    <col min="11009" max="11009" width="12.42578125" style="4" customWidth="1"/>
    <col min="11010" max="11010" width="4.85546875" style="4" customWidth="1"/>
    <col min="11011" max="11011" width="19.28515625" style="4" customWidth="1"/>
    <col min="11012" max="11012" width="13.42578125" style="4" customWidth="1"/>
    <col min="11013" max="11013" width="11.7109375" style="4" customWidth="1"/>
    <col min="11014" max="11014" width="11" style="4" customWidth="1"/>
    <col min="11015" max="11015" width="13.28515625" style="4" customWidth="1"/>
    <col min="11016" max="11016" width="12.5703125" style="4" customWidth="1"/>
    <col min="11017" max="11018" width="13" style="4" customWidth="1"/>
    <col min="11019" max="11019" width="11.85546875" style="4" customWidth="1"/>
    <col min="11020" max="11021" width="12.5703125" style="4" customWidth="1"/>
    <col min="11022" max="11022" width="11.42578125" style="4" customWidth="1"/>
    <col min="11023" max="11023" width="11.28515625" style="4" customWidth="1"/>
    <col min="11024" max="11024" width="12.5703125" style="4" customWidth="1"/>
    <col min="11025" max="11025" width="12.28515625" style="4" customWidth="1"/>
    <col min="11026" max="11026" width="11.5703125" style="4" customWidth="1"/>
    <col min="11027" max="11027" width="14.28515625" style="4" customWidth="1"/>
    <col min="11028" max="11264" width="9.140625" style="4"/>
    <col min="11265" max="11265" width="12.42578125" style="4" customWidth="1"/>
    <col min="11266" max="11266" width="4.85546875" style="4" customWidth="1"/>
    <col min="11267" max="11267" width="19.28515625" style="4" customWidth="1"/>
    <col min="11268" max="11268" width="13.42578125" style="4" customWidth="1"/>
    <col min="11269" max="11269" width="11.7109375" style="4" customWidth="1"/>
    <col min="11270" max="11270" width="11" style="4" customWidth="1"/>
    <col min="11271" max="11271" width="13.28515625" style="4" customWidth="1"/>
    <col min="11272" max="11272" width="12.5703125" style="4" customWidth="1"/>
    <col min="11273" max="11274" width="13" style="4" customWidth="1"/>
    <col min="11275" max="11275" width="11.85546875" style="4" customWidth="1"/>
    <col min="11276" max="11277" width="12.5703125" style="4" customWidth="1"/>
    <col min="11278" max="11278" width="11.42578125" style="4" customWidth="1"/>
    <col min="11279" max="11279" width="11.28515625" style="4" customWidth="1"/>
    <col min="11280" max="11280" width="12.5703125" style="4" customWidth="1"/>
    <col min="11281" max="11281" width="12.28515625" style="4" customWidth="1"/>
    <col min="11282" max="11282" width="11.5703125" style="4" customWidth="1"/>
    <col min="11283" max="11283" width="14.28515625" style="4" customWidth="1"/>
    <col min="11284" max="11520" width="9.140625" style="4"/>
    <col min="11521" max="11521" width="12.42578125" style="4" customWidth="1"/>
    <col min="11522" max="11522" width="4.85546875" style="4" customWidth="1"/>
    <col min="11523" max="11523" width="19.28515625" style="4" customWidth="1"/>
    <col min="11524" max="11524" width="13.42578125" style="4" customWidth="1"/>
    <col min="11525" max="11525" width="11.7109375" style="4" customWidth="1"/>
    <col min="11526" max="11526" width="11" style="4" customWidth="1"/>
    <col min="11527" max="11527" width="13.28515625" style="4" customWidth="1"/>
    <col min="11528" max="11528" width="12.5703125" style="4" customWidth="1"/>
    <col min="11529" max="11530" width="13" style="4" customWidth="1"/>
    <col min="11531" max="11531" width="11.85546875" style="4" customWidth="1"/>
    <col min="11532" max="11533" width="12.5703125" style="4" customWidth="1"/>
    <col min="11534" max="11534" width="11.42578125" style="4" customWidth="1"/>
    <col min="11535" max="11535" width="11.28515625" style="4" customWidth="1"/>
    <col min="11536" max="11536" width="12.5703125" style="4" customWidth="1"/>
    <col min="11537" max="11537" width="12.28515625" style="4" customWidth="1"/>
    <col min="11538" max="11538" width="11.5703125" style="4" customWidth="1"/>
    <col min="11539" max="11539" width="14.28515625" style="4" customWidth="1"/>
    <col min="11540" max="11776" width="9.140625" style="4"/>
    <col min="11777" max="11777" width="12.42578125" style="4" customWidth="1"/>
    <col min="11778" max="11778" width="4.85546875" style="4" customWidth="1"/>
    <col min="11779" max="11779" width="19.28515625" style="4" customWidth="1"/>
    <col min="11780" max="11780" width="13.42578125" style="4" customWidth="1"/>
    <col min="11781" max="11781" width="11.7109375" style="4" customWidth="1"/>
    <col min="11782" max="11782" width="11" style="4" customWidth="1"/>
    <col min="11783" max="11783" width="13.28515625" style="4" customWidth="1"/>
    <col min="11784" max="11784" width="12.5703125" style="4" customWidth="1"/>
    <col min="11785" max="11786" width="13" style="4" customWidth="1"/>
    <col min="11787" max="11787" width="11.85546875" style="4" customWidth="1"/>
    <col min="11788" max="11789" width="12.5703125" style="4" customWidth="1"/>
    <col min="11790" max="11790" width="11.42578125" style="4" customWidth="1"/>
    <col min="11791" max="11791" width="11.28515625" style="4" customWidth="1"/>
    <col min="11792" max="11792" width="12.5703125" style="4" customWidth="1"/>
    <col min="11793" max="11793" width="12.28515625" style="4" customWidth="1"/>
    <col min="11794" max="11794" width="11.5703125" style="4" customWidth="1"/>
    <col min="11795" max="11795" width="14.28515625" style="4" customWidth="1"/>
    <col min="11796" max="12032" width="9.140625" style="4"/>
    <col min="12033" max="12033" width="12.42578125" style="4" customWidth="1"/>
    <col min="12034" max="12034" width="4.85546875" style="4" customWidth="1"/>
    <col min="12035" max="12035" width="19.28515625" style="4" customWidth="1"/>
    <col min="12036" max="12036" width="13.42578125" style="4" customWidth="1"/>
    <col min="12037" max="12037" width="11.7109375" style="4" customWidth="1"/>
    <col min="12038" max="12038" width="11" style="4" customWidth="1"/>
    <col min="12039" max="12039" width="13.28515625" style="4" customWidth="1"/>
    <col min="12040" max="12040" width="12.5703125" style="4" customWidth="1"/>
    <col min="12041" max="12042" width="13" style="4" customWidth="1"/>
    <col min="12043" max="12043" width="11.85546875" style="4" customWidth="1"/>
    <col min="12044" max="12045" width="12.5703125" style="4" customWidth="1"/>
    <col min="12046" max="12046" width="11.42578125" style="4" customWidth="1"/>
    <col min="12047" max="12047" width="11.28515625" style="4" customWidth="1"/>
    <col min="12048" max="12048" width="12.5703125" style="4" customWidth="1"/>
    <col min="12049" max="12049" width="12.28515625" style="4" customWidth="1"/>
    <col min="12050" max="12050" width="11.5703125" style="4" customWidth="1"/>
    <col min="12051" max="12051" width="14.28515625" style="4" customWidth="1"/>
    <col min="12052" max="12288" width="9.140625" style="4"/>
    <col min="12289" max="12289" width="12.42578125" style="4" customWidth="1"/>
    <col min="12290" max="12290" width="4.85546875" style="4" customWidth="1"/>
    <col min="12291" max="12291" width="19.28515625" style="4" customWidth="1"/>
    <col min="12292" max="12292" width="13.42578125" style="4" customWidth="1"/>
    <col min="12293" max="12293" width="11.7109375" style="4" customWidth="1"/>
    <col min="12294" max="12294" width="11" style="4" customWidth="1"/>
    <col min="12295" max="12295" width="13.28515625" style="4" customWidth="1"/>
    <col min="12296" max="12296" width="12.5703125" style="4" customWidth="1"/>
    <col min="12297" max="12298" width="13" style="4" customWidth="1"/>
    <col min="12299" max="12299" width="11.85546875" style="4" customWidth="1"/>
    <col min="12300" max="12301" width="12.5703125" style="4" customWidth="1"/>
    <col min="12302" max="12302" width="11.42578125" style="4" customWidth="1"/>
    <col min="12303" max="12303" width="11.28515625" style="4" customWidth="1"/>
    <col min="12304" max="12304" width="12.5703125" style="4" customWidth="1"/>
    <col min="12305" max="12305" width="12.28515625" style="4" customWidth="1"/>
    <col min="12306" max="12306" width="11.5703125" style="4" customWidth="1"/>
    <col min="12307" max="12307" width="14.28515625" style="4" customWidth="1"/>
    <col min="12308" max="12544" width="9.140625" style="4"/>
    <col min="12545" max="12545" width="12.42578125" style="4" customWidth="1"/>
    <col min="12546" max="12546" width="4.85546875" style="4" customWidth="1"/>
    <col min="12547" max="12547" width="19.28515625" style="4" customWidth="1"/>
    <col min="12548" max="12548" width="13.42578125" style="4" customWidth="1"/>
    <col min="12549" max="12549" width="11.7109375" style="4" customWidth="1"/>
    <col min="12550" max="12550" width="11" style="4" customWidth="1"/>
    <col min="12551" max="12551" width="13.28515625" style="4" customWidth="1"/>
    <col min="12552" max="12552" width="12.5703125" style="4" customWidth="1"/>
    <col min="12553" max="12554" width="13" style="4" customWidth="1"/>
    <col min="12555" max="12555" width="11.85546875" style="4" customWidth="1"/>
    <col min="12556" max="12557" width="12.5703125" style="4" customWidth="1"/>
    <col min="12558" max="12558" width="11.42578125" style="4" customWidth="1"/>
    <col min="12559" max="12559" width="11.28515625" style="4" customWidth="1"/>
    <col min="12560" max="12560" width="12.5703125" style="4" customWidth="1"/>
    <col min="12561" max="12561" width="12.28515625" style="4" customWidth="1"/>
    <col min="12562" max="12562" width="11.5703125" style="4" customWidth="1"/>
    <col min="12563" max="12563" width="14.28515625" style="4" customWidth="1"/>
    <col min="12564" max="12800" width="9.140625" style="4"/>
    <col min="12801" max="12801" width="12.42578125" style="4" customWidth="1"/>
    <col min="12802" max="12802" width="4.85546875" style="4" customWidth="1"/>
    <col min="12803" max="12803" width="19.28515625" style="4" customWidth="1"/>
    <col min="12804" max="12804" width="13.42578125" style="4" customWidth="1"/>
    <col min="12805" max="12805" width="11.7109375" style="4" customWidth="1"/>
    <col min="12806" max="12806" width="11" style="4" customWidth="1"/>
    <col min="12807" max="12807" width="13.28515625" style="4" customWidth="1"/>
    <col min="12808" max="12808" width="12.5703125" style="4" customWidth="1"/>
    <col min="12809" max="12810" width="13" style="4" customWidth="1"/>
    <col min="12811" max="12811" width="11.85546875" style="4" customWidth="1"/>
    <col min="12812" max="12813" width="12.5703125" style="4" customWidth="1"/>
    <col min="12814" max="12814" width="11.42578125" style="4" customWidth="1"/>
    <col min="12815" max="12815" width="11.28515625" style="4" customWidth="1"/>
    <col min="12816" max="12816" width="12.5703125" style="4" customWidth="1"/>
    <col min="12817" max="12817" width="12.28515625" style="4" customWidth="1"/>
    <col min="12818" max="12818" width="11.5703125" style="4" customWidth="1"/>
    <col min="12819" max="12819" width="14.28515625" style="4" customWidth="1"/>
    <col min="12820" max="13056" width="9.140625" style="4"/>
    <col min="13057" max="13057" width="12.42578125" style="4" customWidth="1"/>
    <col min="13058" max="13058" width="4.85546875" style="4" customWidth="1"/>
    <col min="13059" max="13059" width="19.28515625" style="4" customWidth="1"/>
    <col min="13060" max="13060" width="13.42578125" style="4" customWidth="1"/>
    <col min="13061" max="13061" width="11.7109375" style="4" customWidth="1"/>
    <col min="13062" max="13062" width="11" style="4" customWidth="1"/>
    <col min="13063" max="13063" width="13.28515625" style="4" customWidth="1"/>
    <col min="13064" max="13064" width="12.5703125" style="4" customWidth="1"/>
    <col min="13065" max="13066" width="13" style="4" customWidth="1"/>
    <col min="13067" max="13067" width="11.85546875" style="4" customWidth="1"/>
    <col min="13068" max="13069" width="12.5703125" style="4" customWidth="1"/>
    <col min="13070" max="13070" width="11.42578125" style="4" customWidth="1"/>
    <col min="13071" max="13071" width="11.28515625" style="4" customWidth="1"/>
    <col min="13072" max="13072" width="12.5703125" style="4" customWidth="1"/>
    <col min="13073" max="13073" width="12.28515625" style="4" customWidth="1"/>
    <col min="13074" max="13074" width="11.5703125" style="4" customWidth="1"/>
    <col min="13075" max="13075" width="14.28515625" style="4" customWidth="1"/>
    <col min="13076" max="13312" width="9.140625" style="4"/>
    <col min="13313" max="13313" width="12.42578125" style="4" customWidth="1"/>
    <col min="13314" max="13314" width="4.85546875" style="4" customWidth="1"/>
    <col min="13315" max="13315" width="19.28515625" style="4" customWidth="1"/>
    <col min="13316" max="13316" width="13.42578125" style="4" customWidth="1"/>
    <col min="13317" max="13317" width="11.7109375" style="4" customWidth="1"/>
    <col min="13318" max="13318" width="11" style="4" customWidth="1"/>
    <col min="13319" max="13319" width="13.28515625" style="4" customWidth="1"/>
    <col min="13320" max="13320" width="12.5703125" style="4" customWidth="1"/>
    <col min="13321" max="13322" width="13" style="4" customWidth="1"/>
    <col min="13323" max="13323" width="11.85546875" style="4" customWidth="1"/>
    <col min="13324" max="13325" width="12.5703125" style="4" customWidth="1"/>
    <col min="13326" max="13326" width="11.42578125" style="4" customWidth="1"/>
    <col min="13327" max="13327" width="11.28515625" style="4" customWidth="1"/>
    <col min="13328" max="13328" width="12.5703125" style="4" customWidth="1"/>
    <col min="13329" max="13329" width="12.28515625" style="4" customWidth="1"/>
    <col min="13330" max="13330" width="11.5703125" style="4" customWidth="1"/>
    <col min="13331" max="13331" width="14.28515625" style="4" customWidth="1"/>
    <col min="13332" max="13568" width="9.140625" style="4"/>
    <col min="13569" max="13569" width="12.42578125" style="4" customWidth="1"/>
    <col min="13570" max="13570" width="4.85546875" style="4" customWidth="1"/>
    <col min="13571" max="13571" width="19.28515625" style="4" customWidth="1"/>
    <col min="13572" max="13572" width="13.42578125" style="4" customWidth="1"/>
    <col min="13573" max="13573" width="11.7109375" style="4" customWidth="1"/>
    <col min="13574" max="13574" width="11" style="4" customWidth="1"/>
    <col min="13575" max="13575" width="13.28515625" style="4" customWidth="1"/>
    <col min="13576" max="13576" width="12.5703125" style="4" customWidth="1"/>
    <col min="13577" max="13578" width="13" style="4" customWidth="1"/>
    <col min="13579" max="13579" width="11.85546875" style="4" customWidth="1"/>
    <col min="13580" max="13581" width="12.5703125" style="4" customWidth="1"/>
    <col min="13582" max="13582" width="11.42578125" style="4" customWidth="1"/>
    <col min="13583" max="13583" width="11.28515625" style="4" customWidth="1"/>
    <col min="13584" max="13584" width="12.5703125" style="4" customWidth="1"/>
    <col min="13585" max="13585" width="12.28515625" style="4" customWidth="1"/>
    <col min="13586" max="13586" width="11.5703125" style="4" customWidth="1"/>
    <col min="13587" max="13587" width="14.28515625" style="4" customWidth="1"/>
    <col min="13588" max="13824" width="9.140625" style="4"/>
    <col min="13825" max="13825" width="12.42578125" style="4" customWidth="1"/>
    <col min="13826" max="13826" width="4.85546875" style="4" customWidth="1"/>
    <col min="13827" max="13827" width="19.28515625" style="4" customWidth="1"/>
    <col min="13828" max="13828" width="13.42578125" style="4" customWidth="1"/>
    <col min="13829" max="13829" width="11.7109375" style="4" customWidth="1"/>
    <col min="13830" max="13830" width="11" style="4" customWidth="1"/>
    <col min="13831" max="13831" width="13.28515625" style="4" customWidth="1"/>
    <col min="13832" max="13832" width="12.5703125" style="4" customWidth="1"/>
    <col min="13833" max="13834" width="13" style="4" customWidth="1"/>
    <col min="13835" max="13835" width="11.85546875" style="4" customWidth="1"/>
    <col min="13836" max="13837" width="12.5703125" style="4" customWidth="1"/>
    <col min="13838" max="13838" width="11.42578125" style="4" customWidth="1"/>
    <col min="13839" max="13839" width="11.28515625" style="4" customWidth="1"/>
    <col min="13840" max="13840" width="12.5703125" style="4" customWidth="1"/>
    <col min="13841" max="13841" width="12.28515625" style="4" customWidth="1"/>
    <col min="13842" max="13842" width="11.5703125" style="4" customWidth="1"/>
    <col min="13843" max="13843" width="14.28515625" style="4" customWidth="1"/>
    <col min="13844" max="14080" width="9.140625" style="4"/>
    <col min="14081" max="14081" width="12.42578125" style="4" customWidth="1"/>
    <col min="14082" max="14082" width="4.85546875" style="4" customWidth="1"/>
    <col min="14083" max="14083" width="19.28515625" style="4" customWidth="1"/>
    <col min="14084" max="14084" width="13.42578125" style="4" customWidth="1"/>
    <col min="14085" max="14085" width="11.7109375" style="4" customWidth="1"/>
    <col min="14086" max="14086" width="11" style="4" customWidth="1"/>
    <col min="14087" max="14087" width="13.28515625" style="4" customWidth="1"/>
    <col min="14088" max="14088" width="12.5703125" style="4" customWidth="1"/>
    <col min="14089" max="14090" width="13" style="4" customWidth="1"/>
    <col min="14091" max="14091" width="11.85546875" style="4" customWidth="1"/>
    <col min="14092" max="14093" width="12.5703125" style="4" customWidth="1"/>
    <col min="14094" max="14094" width="11.42578125" style="4" customWidth="1"/>
    <col min="14095" max="14095" width="11.28515625" style="4" customWidth="1"/>
    <col min="14096" max="14096" width="12.5703125" style="4" customWidth="1"/>
    <col min="14097" max="14097" width="12.28515625" style="4" customWidth="1"/>
    <col min="14098" max="14098" width="11.5703125" style="4" customWidth="1"/>
    <col min="14099" max="14099" width="14.28515625" style="4" customWidth="1"/>
    <col min="14100" max="14336" width="9.140625" style="4"/>
    <col min="14337" max="14337" width="12.42578125" style="4" customWidth="1"/>
    <col min="14338" max="14338" width="4.85546875" style="4" customWidth="1"/>
    <col min="14339" max="14339" width="19.28515625" style="4" customWidth="1"/>
    <col min="14340" max="14340" width="13.42578125" style="4" customWidth="1"/>
    <col min="14341" max="14341" width="11.7109375" style="4" customWidth="1"/>
    <col min="14342" max="14342" width="11" style="4" customWidth="1"/>
    <col min="14343" max="14343" width="13.28515625" style="4" customWidth="1"/>
    <col min="14344" max="14344" width="12.5703125" style="4" customWidth="1"/>
    <col min="14345" max="14346" width="13" style="4" customWidth="1"/>
    <col min="14347" max="14347" width="11.85546875" style="4" customWidth="1"/>
    <col min="14348" max="14349" width="12.5703125" style="4" customWidth="1"/>
    <col min="14350" max="14350" width="11.42578125" style="4" customWidth="1"/>
    <col min="14351" max="14351" width="11.28515625" style="4" customWidth="1"/>
    <col min="14352" max="14352" width="12.5703125" style="4" customWidth="1"/>
    <col min="14353" max="14353" width="12.28515625" style="4" customWidth="1"/>
    <col min="14354" max="14354" width="11.5703125" style="4" customWidth="1"/>
    <col min="14355" max="14355" width="14.28515625" style="4" customWidth="1"/>
    <col min="14356" max="14592" width="9.140625" style="4"/>
    <col min="14593" max="14593" width="12.42578125" style="4" customWidth="1"/>
    <col min="14594" max="14594" width="4.85546875" style="4" customWidth="1"/>
    <col min="14595" max="14595" width="19.28515625" style="4" customWidth="1"/>
    <col min="14596" max="14596" width="13.42578125" style="4" customWidth="1"/>
    <col min="14597" max="14597" width="11.7109375" style="4" customWidth="1"/>
    <col min="14598" max="14598" width="11" style="4" customWidth="1"/>
    <col min="14599" max="14599" width="13.28515625" style="4" customWidth="1"/>
    <col min="14600" max="14600" width="12.5703125" style="4" customWidth="1"/>
    <col min="14601" max="14602" width="13" style="4" customWidth="1"/>
    <col min="14603" max="14603" width="11.85546875" style="4" customWidth="1"/>
    <col min="14604" max="14605" width="12.5703125" style="4" customWidth="1"/>
    <col min="14606" max="14606" width="11.42578125" style="4" customWidth="1"/>
    <col min="14607" max="14607" width="11.28515625" style="4" customWidth="1"/>
    <col min="14608" max="14608" width="12.5703125" style="4" customWidth="1"/>
    <col min="14609" max="14609" width="12.28515625" style="4" customWidth="1"/>
    <col min="14610" max="14610" width="11.5703125" style="4" customWidth="1"/>
    <col min="14611" max="14611" width="14.28515625" style="4" customWidth="1"/>
    <col min="14612" max="14848" width="9.140625" style="4"/>
    <col min="14849" max="14849" width="12.42578125" style="4" customWidth="1"/>
    <col min="14850" max="14850" width="4.85546875" style="4" customWidth="1"/>
    <col min="14851" max="14851" width="19.28515625" style="4" customWidth="1"/>
    <col min="14852" max="14852" width="13.42578125" style="4" customWidth="1"/>
    <col min="14853" max="14853" width="11.7109375" style="4" customWidth="1"/>
    <col min="14854" max="14854" width="11" style="4" customWidth="1"/>
    <col min="14855" max="14855" width="13.28515625" style="4" customWidth="1"/>
    <col min="14856" max="14856" width="12.5703125" style="4" customWidth="1"/>
    <col min="14857" max="14858" width="13" style="4" customWidth="1"/>
    <col min="14859" max="14859" width="11.85546875" style="4" customWidth="1"/>
    <col min="14860" max="14861" width="12.5703125" style="4" customWidth="1"/>
    <col min="14862" max="14862" width="11.42578125" style="4" customWidth="1"/>
    <col min="14863" max="14863" width="11.28515625" style="4" customWidth="1"/>
    <col min="14864" max="14864" width="12.5703125" style="4" customWidth="1"/>
    <col min="14865" max="14865" width="12.28515625" style="4" customWidth="1"/>
    <col min="14866" max="14866" width="11.5703125" style="4" customWidth="1"/>
    <col min="14867" max="14867" width="14.28515625" style="4" customWidth="1"/>
    <col min="14868" max="15104" width="9.140625" style="4"/>
    <col min="15105" max="15105" width="12.42578125" style="4" customWidth="1"/>
    <col min="15106" max="15106" width="4.85546875" style="4" customWidth="1"/>
    <col min="15107" max="15107" width="19.28515625" style="4" customWidth="1"/>
    <col min="15108" max="15108" width="13.42578125" style="4" customWidth="1"/>
    <col min="15109" max="15109" width="11.7109375" style="4" customWidth="1"/>
    <col min="15110" max="15110" width="11" style="4" customWidth="1"/>
    <col min="15111" max="15111" width="13.28515625" style="4" customWidth="1"/>
    <col min="15112" max="15112" width="12.5703125" style="4" customWidth="1"/>
    <col min="15113" max="15114" width="13" style="4" customWidth="1"/>
    <col min="15115" max="15115" width="11.85546875" style="4" customWidth="1"/>
    <col min="15116" max="15117" width="12.5703125" style="4" customWidth="1"/>
    <col min="15118" max="15118" width="11.42578125" style="4" customWidth="1"/>
    <col min="15119" max="15119" width="11.28515625" style="4" customWidth="1"/>
    <col min="15120" max="15120" width="12.5703125" style="4" customWidth="1"/>
    <col min="15121" max="15121" width="12.28515625" style="4" customWidth="1"/>
    <col min="15122" max="15122" width="11.5703125" style="4" customWidth="1"/>
    <col min="15123" max="15123" width="14.28515625" style="4" customWidth="1"/>
    <col min="15124" max="15360" width="9.140625" style="4"/>
    <col min="15361" max="15361" width="12.42578125" style="4" customWidth="1"/>
    <col min="15362" max="15362" width="4.85546875" style="4" customWidth="1"/>
    <col min="15363" max="15363" width="19.28515625" style="4" customWidth="1"/>
    <col min="15364" max="15364" width="13.42578125" style="4" customWidth="1"/>
    <col min="15365" max="15365" width="11.7109375" style="4" customWidth="1"/>
    <col min="15366" max="15366" width="11" style="4" customWidth="1"/>
    <col min="15367" max="15367" width="13.28515625" style="4" customWidth="1"/>
    <col min="15368" max="15368" width="12.5703125" style="4" customWidth="1"/>
    <col min="15369" max="15370" width="13" style="4" customWidth="1"/>
    <col min="15371" max="15371" width="11.85546875" style="4" customWidth="1"/>
    <col min="15372" max="15373" width="12.5703125" style="4" customWidth="1"/>
    <col min="15374" max="15374" width="11.42578125" style="4" customWidth="1"/>
    <col min="15375" max="15375" width="11.28515625" style="4" customWidth="1"/>
    <col min="15376" max="15376" width="12.5703125" style="4" customWidth="1"/>
    <col min="15377" max="15377" width="12.28515625" style="4" customWidth="1"/>
    <col min="15378" max="15378" width="11.5703125" style="4" customWidth="1"/>
    <col min="15379" max="15379" width="14.28515625" style="4" customWidth="1"/>
    <col min="15380" max="15616" width="9.140625" style="4"/>
    <col min="15617" max="15617" width="12.42578125" style="4" customWidth="1"/>
    <col min="15618" max="15618" width="4.85546875" style="4" customWidth="1"/>
    <col min="15619" max="15619" width="19.28515625" style="4" customWidth="1"/>
    <col min="15620" max="15620" width="13.42578125" style="4" customWidth="1"/>
    <col min="15621" max="15621" width="11.7109375" style="4" customWidth="1"/>
    <col min="15622" max="15622" width="11" style="4" customWidth="1"/>
    <col min="15623" max="15623" width="13.28515625" style="4" customWidth="1"/>
    <col min="15624" max="15624" width="12.5703125" style="4" customWidth="1"/>
    <col min="15625" max="15626" width="13" style="4" customWidth="1"/>
    <col min="15627" max="15627" width="11.85546875" style="4" customWidth="1"/>
    <col min="15628" max="15629" width="12.5703125" style="4" customWidth="1"/>
    <col min="15630" max="15630" width="11.42578125" style="4" customWidth="1"/>
    <col min="15631" max="15631" width="11.28515625" style="4" customWidth="1"/>
    <col min="15632" max="15632" width="12.5703125" style="4" customWidth="1"/>
    <col min="15633" max="15633" width="12.28515625" style="4" customWidth="1"/>
    <col min="15634" max="15634" width="11.5703125" style="4" customWidth="1"/>
    <col min="15635" max="15635" width="14.28515625" style="4" customWidth="1"/>
    <col min="15636" max="15872" width="9.140625" style="4"/>
    <col min="15873" max="15873" width="12.42578125" style="4" customWidth="1"/>
    <col min="15874" max="15874" width="4.85546875" style="4" customWidth="1"/>
    <col min="15875" max="15875" width="19.28515625" style="4" customWidth="1"/>
    <col min="15876" max="15876" width="13.42578125" style="4" customWidth="1"/>
    <col min="15877" max="15877" width="11.7109375" style="4" customWidth="1"/>
    <col min="15878" max="15878" width="11" style="4" customWidth="1"/>
    <col min="15879" max="15879" width="13.28515625" style="4" customWidth="1"/>
    <col min="15880" max="15880" width="12.5703125" style="4" customWidth="1"/>
    <col min="15881" max="15882" width="13" style="4" customWidth="1"/>
    <col min="15883" max="15883" width="11.85546875" style="4" customWidth="1"/>
    <col min="15884" max="15885" width="12.5703125" style="4" customWidth="1"/>
    <col min="15886" max="15886" width="11.42578125" style="4" customWidth="1"/>
    <col min="15887" max="15887" width="11.28515625" style="4" customWidth="1"/>
    <col min="15888" max="15888" width="12.5703125" style="4" customWidth="1"/>
    <col min="15889" max="15889" width="12.28515625" style="4" customWidth="1"/>
    <col min="15890" max="15890" width="11.5703125" style="4" customWidth="1"/>
    <col min="15891" max="15891" width="14.28515625" style="4" customWidth="1"/>
    <col min="15892" max="16128" width="9.140625" style="4"/>
    <col min="16129" max="16129" width="12.42578125" style="4" customWidth="1"/>
    <col min="16130" max="16130" width="4.85546875" style="4" customWidth="1"/>
    <col min="16131" max="16131" width="19.28515625" style="4" customWidth="1"/>
    <col min="16132" max="16132" width="13.42578125" style="4" customWidth="1"/>
    <col min="16133" max="16133" width="11.7109375" style="4" customWidth="1"/>
    <col min="16134" max="16134" width="11" style="4" customWidth="1"/>
    <col min="16135" max="16135" width="13.28515625" style="4" customWidth="1"/>
    <col min="16136" max="16136" width="12.5703125" style="4" customWidth="1"/>
    <col min="16137" max="16138" width="13" style="4" customWidth="1"/>
    <col min="16139" max="16139" width="11.85546875" style="4" customWidth="1"/>
    <col min="16140" max="16141" width="12.5703125" style="4" customWidth="1"/>
    <col min="16142" max="16142" width="11.42578125" style="4" customWidth="1"/>
    <col min="16143" max="16143" width="11.28515625" style="4" customWidth="1"/>
    <col min="16144" max="16144" width="12.5703125" style="4" customWidth="1"/>
    <col min="16145" max="16145" width="12.28515625" style="4" customWidth="1"/>
    <col min="16146" max="16146" width="11.5703125" style="4" customWidth="1"/>
    <col min="16147" max="16147" width="14.28515625" style="4" customWidth="1"/>
    <col min="16148" max="16384" width="9.140625" style="4"/>
  </cols>
  <sheetData>
    <row r="1" spans="1:35" ht="39.75" customHeight="1" thickBot="1">
      <c r="A1" s="531" t="s">
        <v>395</v>
      </c>
      <c r="B1" s="531"/>
      <c r="C1" s="531"/>
      <c r="D1" s="531"/>
      <c r="E1" s="531"/>
      <c r="F1" s="531"/>
      <c r="G1" s="531"/>
      <c r="H1" s="531"/>
      <c r="I1" s="531"/>
      <c r="J1" s="531"/>
      <c r="K1" s="531"/>
      <c r="L1" s="531"/>
      <c r="M1" s="531"/>
      <c r="N1" s="531"/>
      <c r="O1" s="531"/>
      <c r="P1" s="531"/>
      <c r="Q1" s="531"/>
      <c r="R1" s="531"/>
      <c r="S1" s="51"/>
    </row>
    <row r="2" spans="1:35" ht="24.75" customHeight="1">
      <c r="A2" s="532" t="s">
        <v>0</v>
      </c>
      <c r="B2" s="535" t="s">
        <v>1</v>
      </c>
      <c r="C2" s="536"/>
      <c r="D2" s="541" t="s">
        <v>2</v>
      </c>
      <c r="E2" s="542"/>
      <c r="F2" s="543"/>
      <c r="G2" s="544" t="s">
        <v>3</v>
      </c>
      <c r="H2" s="545"/>
      <c r="I2" s="546"/>
      <c r="J2" s="547" t="s">
        <v>4</v>
      </c>
      <c r="K2" s="548"/>
      <c r="L2" s="549"/>
      <c r="M2" s="550" t="s">
        <v>5</v>
      </c>
      <c r="N2" s="551"/>
      <c r="O2" s="552"/>
      <c r="P2" s="553" t="s">
        <v>6</v>
      </c>
      <c r="Q2" s="554"/>
      <c r="R2" s="555"/>
      <c r="S2" s="52"/>
      <c r="T2" s="5"/>
      <c r="AD2" s="3"/>
      <c r="AE2" s="3"/>
      <c r="AF2" s="3"/>
      <c r="AG2" s="3"/>
      <c r="AH2" s="3"/>
      <c r="AI2" s="3"/>
    </row>
    <row r="3" spans="1:35" ht="51.75" customHeight="1">
      <c r="A3" s="533"/>
      <c r="B3" s="537"/>
      <c r="C3" s="538"/>
      <c r="D3" s="177" t="s">
        <v>7</v>
      </c>
      <c r="E3" s="53" t="s">
        <v>8</v>
      </c>
      <c r="F3" s="54" t="s">
        <v>9</v>
      </c>
      <c r="G3" s="156" t="s">
        <v>7</v>
      </c>
      <c r="H3" s="55" t="s">
        <v>8</v>
      </c>
      <c r="I3" s="56" t="s">
        <v>9</v>
      </c>
      <c r="J3" s="156" t="s">
        <v>7</v>
      </c>
      <c r="K3" s="57" t="s">
        <v>8</v>
      </c>
      <c r="L3" s="58" t="s">
        <v>9</v>
      </c>
      <c r="M3" s="156" t="s">
        <v>7</v>
      </c>
      <c r="N3" s="59" t="s">
        <v>8</v>
      </c>
      <c r="O3" s="60" t="s">
        <v>9</v>
      </c>
      <c r="P3" s="156" t="s">
        <v>7</v>
      </c>
      <c r="Q3" s="61" t="s">
        <v>8</v>
      </c>
      <c r="R3" s="62" t="s">
        <v>9</v>
      </c>
      <c r="S3" s="52"/>
      <c r="T3" s="5"/>
      <c r="AD3" s="3"/>
      <c r="AE3" s="3"/>
      <c r="AF3" s="3"/>
      <c r="AG3" s="3"/>
      <c r="AH3" s="3"/>
      <c r="AI3" s="3"/>
    </row>
    <row r="4" spans="1:35" ht="18.75" customHeight="1" thickBot="1">
      <c r="A4" s="533"/>
      <c r="B4" s="539"/>
      <c r="C4" s="540"/>
      <c r="D4" s="178" t="s">
        <v>10</v>
      </c>
      <c r="E4" s="63" t="s">
        <v>11</v>
      </c>
      <c r="F4" s="64" t="s">
        <v>12</v>
      </c>
      <c r="G4" s="157" t="s">
        <v>13</v>
      </c>
      <c r="H4" s="65" t="s">
        <v>14</v>
      </c>
      <c r="I4" s="66" t="s">
        <v>15</v>
      </c>
      <c r="J4" s="157" t="s">
        <v>167</v>
      </c>
      <c r="K4" s="67" t="s">
        <v>168</v>
      </c>
      <c r="L4" s="68" t="s">
        <v>169</v>
      </c>
      <c r="M4" s="157" t="s">
        <v>16</v>
      </c>
      <c r="N4" s="69" t="s">
        <v>17</v>
      </c>
      <c r="O4" s="70" t="s">
        <v>18</v>
      </c>
      <c r="P4" s="157" t="s">
        <v>170</v>
      </c>
      <c r="Q4" s="71" t="s">
        <v>171</v>
      </c>
      <c r="R4" s="72" t="s">
        <v>172</v>
      </c>
      <c r="S4" s="52"/>
      <c r="T4" s="5"/>
      <c r="AD4" s="3"/>
      <c r="AE4" s="3"/>
      <c r="AF4" s="3"/>
      <c r="AG4" s="3"/>
      <c r="AH4" s="3"/>
      <c r="AI4" s="3"/>
    </row>
    <row r="5" spans="1:35" ht="21.95" customHeight="1">
      <c r="A5" s="533"/>
      <c r="B5" s="556" t="s">
        <v>19</v>
      </c>
      <c r="C5" s="557"/>
      <c r="D5" s="179">
        <v>26</v>
      </c>
      <c r="E5" s="74">
        <v>3</v>
      </c>
      <c r="F5" s="75">
        <f>D5+E5</f>
        <v>29</v>
      </c>
      <c r="G5" s="182">
        <v>45</v>
      </c>
      <c r="H5" s="76">
        <v>7</v>
      </c>
      <c r="I5" s="77">
        <f>G5+H5</f>
        <v>52</v>
      </c>
      <c r="J5" s="182">
        <f>'2020 SULAMA ALT DAĞ.'!Q12</f>
        <v>8</v>
      </c>
      <c r="K5" s="78"/>
      <c r="L5" s="79">
        <f>J5+K5</f>
        <v>8</v>
      </c>
      <c r="M5" s="182">
        <v>6</v>
      </c>
      <c r="N5" s="80">
        <v>1</v>
      </c>
      <c r="O5" s="81">
        <f>M5+N5</f>
        <v>7</v>
      </c>
      <c r="P5" s="185">
        <f t="shared" ref="P5:R9" si="0">D5+G5+J5+M5</f>
        <v>85</v>
      </c>
      <c r="Q5" s="82">
        <f t="shared" si="0"/>
        <v>11</v>
      </c>
      <c r="R5" s="83">
        <f t="shared" si="0"/>
        <v>96</v>
      </c>
      <c r="S5" s="73"/>
      <c r="T5" s="5"/>
      <c r="AD5" s="3"/>
      <c r="AE5" s="3"/>
      <c r="AF5" s="3"/>
      <c r="AG5" s="3"/>
      <c r="AH5" s="3"/>
      <c r="AI5" s="3"/>
    </row>
    <row r="6" spans="1:35" ht="26.25" customHeight="1">
      <c r="A6" s="533"/>
      <c r="B6" s="556" t="s">
        <v>20</v>
      </c>
      <c r="C6" s="557"/>
      <c r="D6" s="179" t="e">
        <f>'2020 İÇMESUYU ALT DAĞ.'!#REF!</f>
        <v>#REF!</v>
      </c>
      <c r="E6" s="74"/>
      <c r="F6" s="75" t="e">
        <f>D6+E6</f>
        <v>#REF!</v>
      </c>
      <c r="G6" s="182">
        <v>0</v>
      </c>
      <c r="H6" s="76"/>
      <c r="I6" s="77">
        <f>G6+H6</f>
        <v>0</v>
      </c>
      <c r="J6" s="182">
        <f>'2020 SULAMA ALT DAĞ.'!R12</f>
        <v>0</v>
      </c>
      <c r="K6" s="78"/>
      <c r="L6" s="79">
        <f>J6+K6</f>
        <v>0</v>
      </c>
      <c r="M6" s="182">
        <v>0</v>
      </c>
      <c r="N6" s="80"/>
      <c r="O6" s="81">
        <f>M6+N6</f>
        <v>0</v>
      </c>
      <c r="P6" s="185" t="e">
        <f t="shared" si="0"/>
        <v>#REF!</v>
      </c>
      <c r="Q6" s="82">
        <f t="shared" si="0"/>
        <v>0</v>
      </c>
      <c r="R6" s="83" t="e">
        <f t="shared" si="0"/>
        <v>#REF!</v>
      </c>
      <c r="S6" s="73"/>
      <c r="T6" s="5"/>
      <c r="AD6" s="3"/>
      <c r="AE6" s="3"/>
      <c r="AF6" s="3"/>
      <c r="AG6" s="3"/>
      <c r="AH6" s="3"/>
      <c r="AI6" s="3"/>
    </row>
    <row r="7" spans="1:35" ht="21.95" customHeight="1">
      <c r="A7" s="533"/>
      <c r="B7" s="558" t="s">
        <v>21</v>
      </c>
      <c r="C7" s="559"/>
      <c r="D7" s="179">
        <v>0</v>
      </c>
      <c r="E7" s="74">
        <v>0</v>
      </c>
      <c r="F7" s="84">
        <f>D7+E7</f>
        <v>0</v>
      </c>
      <c r="G7" s="183"/>
      <c r="H7" s="76"/>
      <c r="I7" s="77">
        <f>G7+H7</f>
        <v>0</v>
      </c>
      <c r="J7" s="183">
        <f>'2020 SULAMA ALT DAĞ.'!S12</f>
        <v>0</v>
      </c>
      <c r="K7" s="78"/>
      <c r="L7" s="79">
        <f>J7+K7</f>
        <v>0</v>
      </c>
      <c r="M7" s="183" t="e">
        <f>'2020 ATIKSU ALT DAĞ.'!#REF!</f>
        <v>#REF!</v>
      </c>
      <c r="N7" s="80"/>
      <c r="O7" s="81" t="e">
        <f>M7+N7</f>
        <v>#REF!</v>
      </c>
      <c r="P7" s="186" t="e">
        <f t="shared" si="0"/>
        <v>#REF!</v>
      </c>
      <c r="Q7" s="82">
        <f t="shared" si="0"/>
        <v>0</v>
      </c>
      <c r="R7" s="83" t="e">
        <f t="shared" si="0"/>
        <v>#REF!</v>
      </c>
      <c r="S7" s="73"/>
      <c r="T7" s="5"/>
      <c r="AD7" s="3"/>
      <c r="AE7" s="3"/>
      <c r="AF7" s="3"/>
      <c r="AG7" s="3"/>
      <c r="AH7" s="3"/>
      <c r="AI7" s="3"/>
    </row>
    <row r="8" spans="1:35" ht="21.95" customHeight="1">
      <c r="A8" s="533"/>
      <c r="B8" s="556" t="s">
        <v>22</v>
      </c>
      <c r="C8" s="557"/>
      <c r="D8" s="179" t="e">
        <f>'2020 İÇMESUYU ALT DAĞ.'!#REF!</f>
        <v>#REF!</v>
      </c>
      <c r="E8" s="74"/>
      <c r="F8" s="84" t="e">
        <f>D8+E8</f>
        <v>#REF!</v>
      </c>
      <c r="G8" s="182" t="e">
        <f>'2020 YOL İZLEME ALT DAĞ.'!#REF!</f>
        <v>#REF!</v>
      </c>
      <c r="H8" s="76"/>
      <c r="I8" s="77" t="e">
        <f>G8+H8</f>
        <v>#REF!</v>
      </c>
      <c r="J8" s="182">
        <f>'2020 SULAMA ALT DAĞ.'!T12</f>
        <v>0</v>
      </c>
      <c r="K8" s="78"/>
      <c r="L8" s="79">
        <f>J8+K8</f>
        <v>0</v>
      </c>
      <c r="M8" s="182">
        <v>0</v>
      </c>
      <c r="N8" s="80"/>
      <c r="O8" s="81">
        <f>M8+N8</f>
        <v>0</v>
      </c>
      <c r="P8" s="185" t="e">
        <f t="shared" si="0"/>
        <v>#REF!</v>
      </c>
      <c r="Q8" s="82">
        <f t="shared" si="0"/>
        <v>0</v>
      </c>
      <c r="R8" s="83" t="e">
        <f t="shared" si="0"/>
        <v>#REF!</v>
      </c>
      <c r="S8" s="73"/>
      <c r="T8" s="5"/>
      <c r="AD8" s="3"/>
      <c r="AE8" s="3"/>
      <c r="AF8" s="3"/>
      <c r="AG8" s="3"/>
      <c r="AH8" s="3"/>
      <c r="AI8" s="3"/>
    </row>
    <row r="9" spans="1:35" ht="21.95" customHeight="1">
      <c r="A9" s="533"/>
      <c r="B9" s="556" t="s">
        <v>165</v>
      </c>
      <c r="C9" s="557"/>
      <c r="D9" s="180" t="e">
        <f>'2020 İÇMESUYU ALT DAĞ.'!#REF!</f>
        <v>#REF!</v>
      </c>
      <c r="E9" s="85"/>
      <c r="F9" s="86" t="e">
        <f>D9+E9</f>
        <v>#REF!</v>
      </c>
      <c r="G9" s="182" t="e">
        <f>'2020 YOL İZLEME ALT DAĞ.'!#REF!</f>
        <v>#REF!</v>
      </c>
      <c r="H9" s="87"/>
      <c r="I9" s="88" t="e">
        <f>G9+H9</f>
        <v>#REF!</v>
      </c>
      <c r="J9" s="182">
        <f>'2020 SULAMA ALT DAĞ.'!U12</f>
        <v>0</v>
      </c>
      <c r="K9" s="89"/>
      <c r="L9" s="90">
        <f>J9+K9</f>
        <v>0</v>
      </c>
      <c r="M9" s="182">
        <v>0</v>
      </c>
      <c r="N9" s="91"/>
      <c r="O9" s="92">
        <f>M9+N9</f>
        <v>0</v>
      </c>
      <c r="P9" s="185" t="e">
        <f t="shared" si="0"/>
        <v>#REF!</v>
      </c>
      <c r="Q9" s="93">
        <f t="shared" si="0"/>
        <v>0</v>
      </c>
      <c r="R9" s="94" t="e">
        <f t="shared" si="0"/>
        <v>#REF!</v>
      </c>
      <c r="S9" s="73"/>
      <c r="T9" s="5"/>
      <c r="AD9" s="3"/>
      <c r="AE9" s="3"/>
      <c r="AF9" s="3"/>
      <c r="AG9" s="3"/>
      <c r="AH9" s="3"/>
      <c r="AI9" s="3"/>
    </row>
    <row r="10" spans="1:35" ht="21.95" customHeight="1" thickBot="1">
      <c r="A10" s="534"/>
      <c r="B10" s="560" t="s">
        <v>9</v>
      </c>
      <c r="C10" s="561"/>
      <c r="D10" s="181" t="e">
        <f>SUM(D5:D9)</f>
        <v>#REF!</v>
      </c>
      <c r="E10" s="95">
        <f>SUM(E5:E9)</f>
        <v>3</v>
      </c>
      <c r="F10" s="96" t="e">
        <f>SUM(F5:F9)</f>
        <v>#REF!</v>
      </c>
      <c r="G10" s="184" t="e">
        <f t="shared" ref="G10:R10" si="1">SUM(G5:G9)</f>
        <v>#REF!</v>
      </c>
      <c r="H10" s="97">
        <f t="shared" si="1"/>
        <v>7</v>
      </c>
      <c r="I10" s="98" t="e">
        <f t="shared" si="1"/>
        <v>#REF!</v>
      </c>
      <c r="J10" s="184">
        <f t="shared" si="1"/>
        <v>8</v>
      </c>
      <c r="K10" s="99">
        <f t="shared" si="1"/>
        <v>0</v>
      </c>
      <c r="L10" s="100">
        <f t="shared" si="1"/>
        <v>8</v>
      </c>
      <c r="M10" s="184" t="e">
        <f t="shared" si="1"/>
        <v>#REF!</v>
      </c>
      <c r="N10" s="101">
        <f t="shared" si="1"/>
        <v>1</v>
      </c>
      <c r="O10" s="102" t="e">
        <f t="shared" si="1"/>
        <v>#REF!</v>
      </c>
      <c r="P10" s="187" t="e">
        <f t="shared" si="1"/>
        <v>#REF!</v>
      </c>
      <c r="Q10" s="103">
        <f t="shared" si="1"/>
        <v>11</v>
      </c>
      <c r="R10" s="104" t="e">
        <f t="shared" si="1"/>
        <v>#REF!</v>
      </c>
      <c r="S10" s="73"/>
      <c r="T10" s="5"/>
      <c r="AD10" s="3"/>
      <c r="AE10" s="3"/>
      <c r="AF10" s="3"/>
      <c r="AG10" s="3"/>
      <c r="AH10" s="3"/>
      <c r="AI10" s="3"/>
    </row>
    <row r="11" spans="1:35" ht="10.5" customHeight="1">
      <c r="A11" s="6"/>
      <c r="B11" s="17"/>
    </row>
    <row r="12" spans="1:35" ht="21.75" customHeight="1" thickBot="1"/>
    <row r="13" spans="1:35" s="105" customFormat="1" ht="31.5" customHeight="1" thickBot="1">
      <c r="A13" s="562" t="s">
        <v>186</v>
      </c>
      <c r="B13" s="563"/>
      <c r="C13" s="563"/>
      <c r="D13" s="563"/>
      <c r="E13" s="563"/>
      <c r="F13" s="563"/>
      <c r="G13" s="563"/>
      <c r="H13" s="563"/>
      <c r="I13" s="563"/>
      <c r="J13" s="563"/>
      <c r="K13" s="563"/>
      <c r="L13" s="563"/>
      <c r="M13" s="563"/>
      <c r="N13" s="563"/>
      <c r="O13" s="563"/>
      <c r="P13" s="563"/>
      <c r="Q13" s="563"/>
      <c r="R13" s="563"/>
      <c r="S13" s="563"/>
      <c r="T13" s="563"/>
      <c r="U13" s="564"/>
    </row>
    <row r="14" spans="1:35" s="119" customFormat="1" ht="51.75" customHeight="1">
      <c r="A14" s="478" t="s">
        <v>24</v>
      </c>
      <c r="B14" s="479"/>
      <c r="C14" s="480"/>
      <c r="D14" s="484" t="s">
        <v>27</v>
      </c>
      <c r="E14" s="484" t="s">
        <v>32</v>
      </c>
      <c r="F14" s="484" t="s">
        <v>35</v>
      </c>
      <c r="G14" s="473" t="s">
        <v>89</v>
      </c>
      <c r="H14" s="473"/>
      <c r="I14" s="473"/>
      <c r="J14" s="471" t="s">
        <v>47</v>
      </c>
      <c r="K14" s="472"/>
      <c r="L14" s="484" t="s">
        <v>40</v>
      </c>
      <c r="M14" s="484" t="s">
        <v>42</v>
      </c>
      <c r="N14" s="486" t="s">
        <v>43</v>
      </c>
      <c r="O14" s="469" t="s">
        <v>117</v>
      </c>
      <c r="P14" s="469"/>
      <c r="Q14" s="469"/>
      <c r="R14" s="469" t="s">
        <v>187</v>
      </c>
      <c r="S14" s="469"/>
      <c r="T14" s="470"/>
      <c r="U14" s="120"/>
      <c r="V14" s="120"/>
      <c r="W14" s="120"/>
      <c r="X14" s="120"/>
      <c r="Y14" s="120"/>
      <c r="Z14" s="120"/>
      <c r="AA14" s="120"/>
      <c r="AB14" s="120"/>
    </row>
    <row r="15" spans="1:35" s="119" customFormat="1" ht="51.75" customHeight="1">
      <c r="A15" s="481"/>
      <c r="B15" s="482"/>
      <c r="C15" s="483"/>
      <c r="D15" s="485"/>
      <c r="E15" s="485"/>
      <c r="F15" s="485"/>
      <c r="G15" s="188" t="s">
        <v>200</v>
      </c>
      <c r="H15" s="188" t="s">
        <v>176</v>
      </c>
      <c r="I15" s="188" t="s">
        <v>177</v>
      </c>
      <c r="J15" s="188" t="s">
        <v>178</v>
      </c>
      <c r="K15" s="188" t="s">
        <v>179</v>
      </c>
      <c r="L15" s="485"/>
      <c r="M15" s="485"/>
      <c r="N15" s="487"/>
      <c r="O15" s="191" t="s">
        <v>45</v>
      </c>
      <c r="P15" s="192" t="s">
        <v>46</v>
      </c>
      <c r="Q15" s="193" t="s">
        <v>50</v>
      </c>
      <c r="R15" s="191" t="s">
        <v>188</v>
      </c>
      <c r="S15" s="192" t="s">
        <v>189</v>
      </c>
      <c r="T15" s="193" t="s">
        <v>190</v>
      </c>
      <c r="U15" s="120"/>
      <c r="V15" s="120"/>
      <c r="W15" s="120"/>
      <c r="X15" s="120"/>
      <c r="Y15" s="120"/>
      <c r="Z15" s="120"/>
      <c r="AA15" s="120"/>
      <c r="AB15" s="120"/>
    </row>
    <row r="16" spans="1:35" ht="46.5" customHeight="1">
      <c r="A16" s="474" t="s">
        <v>25</v>
      </c>
      <c r="B16" s="475"/>
      <c r="C16" s="475"/>
      <c r="D16" s="217"/>
      <c r="E16" s="218"/>
      <c r="F16" s="219">
        <v>46.1</v>
      </c>
      <c r="G16" s="218">
        <v>13</v>
      </c>
      <c r="H16" s="218"/>
      <c r="I16" s="218"/>
      <c r="J16" s="219">
        <v>2.4700000000000002</v>
      </c>
      <c r="K16" s="218"/>
      <c r="L16" s="218">
        <v>44968</v>
      </c>
      <c r="M16" s="218"/>
      <c r="N16" s="220">
        <v>486</v>
      </c>
      <c r="O16" s="221"/>
      <c r="P16" s="218">
        <v>6</v>
      </c>
      <c r="Q16" s="220"/>
      <c r="R16" s="221">
        <v>60</v>
      </c>
      <c r="S16" s="218">
        <v>3</v>
      </c>
      <c r="T16" s="220">
        <v>41113</v>
      </c>
      <c r="AC16" s="4"/>
    </row>
    <row r="17" spans="1:29" s="21" customFormat="1" ht="47.25" customHeight="1" thickBot="1">
      <c r="A17" s="476" t="s">
        <v>19</v>
      </c>
      <c r="B17" s="477"/>
      <c r="C17" s="477"/>
      <c r="D17" s="308">
        <f>'2020 YOL İZLEME ALT DAĞ.'!Q57</f>
        <v>0</v>
      </c>
      <c r="E17" s="308">
        <f>'2020 YOL İZLEME ALT DAĞ.'!R57</f>
        <v>0</v>
      </c>
      <c r="F17" s="308">
        <f>'2020 YOL İZLEME ALT DAĞ.'!T57</f>
        <v>54.249999999999993</v>
      </c>
      <c r="G17" s="308">
        <f>'2020 YOL İZLEME ALT DAĞ.'!X57</f>
        <v>13</v>
      </c>
      <c r="H17" s="308">
        <f>'2020 YOL İZLEME ALT DAĞ.'!Y57</f>
        <v>0</v>
      </c>
      <c r="I17" s="308"/>
      <c r="J17" s="308">
        <f>'2020 YOL İZLEME ALT DAĞ.'!U57</f>
        <v>2.8839999999999999</v>
      </c>
      <c r="K17" s="308"/>
      <c r="L17" s="308">
        <f>'2020 YOL İZLEME ALT DAĞ.'!W57</f>
        <v>43225.4</v>
      </c>
      <c r="M17" s="308"/>
      <c r="N17" s="309">
        <f>'2020 YOL İZLEME ALT DAĞ.'!AA57</f>
        <v>340</v>
      </c>
      <c r="O17" s="310"/>
      <c r="P17" s="308">
        <f>'2020 YOL İZLEME ALT DAĞ.'!AB57</f>
        <v>5</v>
      </c>
      <c r="Q17" s="309"/>
      <c r="R17" s="310"/>
      <c r="S17" s="308"/>
      <c r="T17" s="309"/>
      <c r="U17" s="20"/>
      <c r="V17" s="20"/>
      <c r="W17" s="20"/>
      <c r="X17" s="20"/>
      <c r="Y17" s="20"/>
      <c r="Z17" s="20"/>
      <c r="AA17" s="20"/>
      <c r="AB17" s="20"/>
    </row>
    <row r="18" spans="1:29" ht="21" customHeight="1">
      <c r="A18" s="5"/>
      <c r="B18" s="3"/>
      <c r="C18" s="5"/>
      <c r="D18" s="4"/>
      <c r="E18" s="4"/>
      <c r="F18" s="4"/>
    </row>
    <row r="19" spans="1:29" ht="20.25" customHeight="1" thickBot="1">
      <c r="A19" s="109"/>
      <c r="B19" s="109"/>
      <c r="C19" s="109"/>
      <c r="D19" s="109"/>
      <c r="E19" s="109"/>
      <c r="F19" s="110"/>
      <c r="G19" s="110"/>
      <c r="H19" s="111"/>
      <c r="I19" s="112"/>
      <c r="J19" s="112"/>
      <c r="K19" s="112"/>
      <c r="L19" s="112"/>
      <c r="M19" s="112"/>
      <c r="N19" s="112"/>
      <c r="P19" s="113"/>
      <c r="Q19" s="113"/>
      <c r="R19" s="113"/>
    </row>
    <row r="20" spans="1:29" ht="24.75" customHeight="1" thickBot="1">
      <c r="A20" s="497" t="s">
        <v>52</v>
      </c>
      <c r="B20" s="498"/>
      <c r="C20" s="498"/>
      <c r="D20" s="498"/>
      <c r="E20" s="498"/>
      <c r="F20" s="498"/>
      <c r="G20" s="498"/>
      <c r="H20" s="498"/>
      <c r="I20" s="498"/>
      <c r="J20" s="498"/>
      <c r="K20" s="498"/>
      <c r="L20" s="498"/>
      <c r="M20" s="498"/>
      <c r="N20" s="498"/>
      <c r="O20" s="499"/>
      <c r="P20" s="114"/>
      <c r="Q20" s="114"/>
      <c r="R20" s="114"/>
      <c r="S20" s="113"/>
    </row>
    <row r="21" spans="1:29" ht="29.25" customHeight="1">
      <c r="A21" s="502"/>
      <c r="B21" s="505" t="s">
        <v>24</v>
      </c>
      <c r="C21" s="506"/>
      <c r="D21" s="511" t="s">
        <v>7</v>
      </c>
      <c r="E21" s="512"/>
      <c r="F21" s="512"/>
      <c r="G21" s="512"/>
      <c r="H21" s="512"/>
      <c r="I21" s="513"/>
      <c r="J21" s="514" t="s">
        <v>19</v>
      </c>
      <c r="K21" s="515"/>
      <c r="L21" s="515"/>
      <c r="M21" s="515"/>
      <c r="N21" s="515"/>
      <c r="O21" s="516"/>
      <c r="P21" s="4"/>
      <c r="Q21" s="4"/>
      <c r="R21" s="4"/>
      <c r="S21" s="114"/>
      <c r="T21" s="5"/>
    </row>
    <row r="22" spans="1:29" ht="30" customHeight="1">
      <c r="A22" s="503"/>
      <c r="B22" s="507"/>
      <c r="C22" s="508"/>
      <c r="D22" s="517" t="s">
        <v>28</v>
      </c>
      <c r="E22" s="518"/>
      <c r="F22" s="526" t="s">
        <v>53</v>
      </c>
      <c r="G22" s="526"/>
      <c r="H22" s="527" t="s">
        <v>9</v>
      </c>
      <c r="I22" s="576" t="s">
        <v>54</v>
      </c>
      <c r="J22" s="578" t="s">
        <v>28</v>
      </c>
      <c r="K22" s="579"/>
      <c r="L22" s="580" t="s">
        <v>53</v>
      </c>
      <c r="M22" s="580"/>
      <c r="N22" s="581" t="s">
        <v>9</v>
      </c>
      <c r="O22" s="463" t="s">
        <v>55</v>
      </c>
      <c r="P22" s="4"/>
      <c r="Q22" s="4"/>
      <c r="R22" s="4"/>
      <c r="S22" s="4"/>
    </row>
    <row r="23" spans="1:29" ht="65.25" customHeight="1" thickBot="1">
      <c r="A23" s="504"/>
      <c r="B23" s="509"/>
      <c r="C23" s="510"/>
      <c r="D23" s="158" t="s">
        <v>56</v>
      </c>
      <c r="E23" s="159" t="s">
        <v>57</v>
      </c>
      <c r="F23" s="159" t="s">
        <v>56</v>
      </c>
      <c r="G23" s="159" t="s">
        <v>57</v>
      </c>
      <c r="H23" s="528"/>
      <c r="I23" s="577"/>
      <c r="J23" s="121" t="s">
        <v>56</v>
      </c>
      <c r="K23" s="122" t="s">
        <v>57</v>
      </c>
      <c r="L23" s="122" t="s">
        <v>56</v>
      </c>
      <c r="M23" s="122" t="s">
        <v>57</v>
      </c>
      <c r="N23" s="582"/>
      <c r="O23" s="464"/>
      <c r="P23" s="4"/>
      <c r="Q23" s="4"/>
      <c r="R23" s="4"/>
      <c r="S23" s="4"/>
    </row>
    <row r="24" spans="1:29" ht="20.100000000000001" customHeight="1">
      <c r="A24" s="519" t="s">
        <v>0</v>
      </c>
      <c r="B24" s="522" t="s">
        <v>58</v>
      </c>
      <c r="C24" s="523"/>
      <c r="D24" s="224">
        <v>4</v>
      </c>
      <c r="E24" s="225">
        <v>8</v>
      </c>
      <c r="F24" s="225"/>
      <c r="G24" s="225">
        <v>1</v>
      </c>
      <c r="H24" s="225">
        <f>SUM(D24:G24)</f>
        <v>13</v>
      </c>
      <c r="I24" s="226">
        <v>9221</v>
      </c>
      <c r="J24" s="123"/>
      <c r="K24" s="124"/>
      <c r="L24" s="124"/>
      <c r="M24" s="124"/>
      <c r="N24" s="124">
        <f>SUM(J24:M24)</f>
        <v>0</v>
      </c>
      <c r="O24" s="125"/>
      <c r="P24" s="4"/>
      <c r="Q24" s="4"/>
      <c r="R24" s="4"/>
      <c r="S24" s="4"/>
    </row>
    <row r="25" spans="1:29" ht="20.100000000000001" customHeight="1">
      <c r="A25" s="520"/>
      <c r="B25" s="524" t="s">
        <v>59</v>
      </c>
      <c r="C25" s="525"/>
      <c r="D25" s="227">
        <v>7</v>
      </c>
      <c r="E25" s="217"/>
      <c r="F25" s="217"/>
      <c r="G25" s="217"/>
      <c r="H25" s="228">
        <f>SUM(D25:G25)</f>
        <v>7</v>
      </c>
      <c r="I25" s="229">
        <v>9468</v>
      </c>
      <c r="J25" s="126"/>
      <c r="K25" s="127"/>
      <c r="L25" s="127"/>
      <c r="M25" s="127"/>
      <c r="N25" s="128">
        <f>SUM(J25:M25)</f>
        <v>0</v>
      </c>
      <c r="O25" s="129"/>
      <c r="P25" s="4"/>
      <c r="Q25" s="4"/>
      <c r="R25" s="4"/>
      <c r="S25" s="4"/>
    </row>
    <row r="26" spans="1:29" ht="20.100000000000001" customHeight="1">
      <c r="A26" s="520"/>
      <c r="B26" s="524" t="s">
        <v>60</v>
      </c>
      <c r="C26" s="525"/>
      <c r="D26" s="227">
        <v>35</v>
      </c>
      <c r="E26" s="217"/>
      <c r="F26" s="217"/>
      <c r="G26" s="217">
        <v>15</v>
      </c>
      <c r="H26" s="217">
        <f>SUM(D26:G26)</f>
        <v>50</v>
      </c>
      <c r="I26" s="230">
        <v>25685</v>
      </c>
      <c r="J26" s="126"/>
      <c r="K26" s="127"/>
      <c r="L26" s="127"/>
      <c r="M26" s="127"/>
      <c r="N26" s="127">
        <f>SUM(J26:M26)</f>
        <v>0</v>
      </c>
      <c r="O26" s="130"/>
      <c r="P26" s="4"/>
      <c r="Q26" s="4"/>
      <c r="R26" s="4"/>
      <c r="S26" s="4"/>
    </row>
    <row r="27" spans="1:29" ht="20.100000000000001" customHeight="1" thickBot="1">
      <c r="A27" s="521"/>
      <c r="B27" s="574" t="s">
        <v>9</v>
      </c>
      <c r="C27" s="575"/>
      <c r="D27" s="231">
        <f t="shared" ref="D27:O27" si="2">SUM(D24:D26)</f>
        <v>46</v>
      </c>
      <c r="E27" s="232">
        <f t="shared" si="2"/>
        <v>8</v>
      </c>
      <c r="F27" s="232">
        <f t="shared" si="2"/>
        <v>0</v>
      </c>
      <c r="G27" s="232">
        <f t="shared" si="2"/>
        <v>16</v>
      </c>
      <c r="H27" s="232">
        <f t="shared" si="2"/>
        <v>70</v>
      </c>
      <c r="I27" s="233">
        <f t="shared" si="2"/>
        <v>44374</v>
      </c>
      <c r="J27" s="131">
        <f t="shared" si="2"/>
        <v>0</v>
      </c>
      <c r="K27" s="132">
        <f t="shared" si="2"/>
        <v>0</v>
      </c>
      <c r="L27" s="132">
        <f t="shared" si="2"/>
        <v>0</v>
      </c>
      <c r="M27" s="132">
        <f t="shared" si="2"/>
        <v>0</v>
      </c>
      <c r="N27" s="132">
        <f t="shared" si="2"/>
        <v>0</v>
      </c>
      <c r="O27" s="133">
        <f t="shared" si="2"/>
        <v>0</v>
      </c>
      <c r="S27" s="4"/>
    </row>
    <row r="28" spans="1:29">
      <c r="A28" s="115"/>
      <c r="B28" s="115"/>
      <c r="C28" s="116"/>
      <c r="D28" s="222"/>
      <c r="E28" s="223"/>
      <c r="F28" s="223"/>
      <c r="G28" s="223"/>
      <c r="H28" s="223"/>
      <c r="I28" s="223"/>
    </row>
    <row r="29" spans="1:29" ht="13.5" thickBot="1">
      <c r="G29" s="3"/>
      <c r="H29" s="3"/>
      <c r="I29" s="3"/>
      <c r="J29" s="3"/>
      <c r="K29" s="3"/>
      <c r="L29" s="3"/>
      <c r="M29" s="3"/>
      <c r="N29" s="3"/>
      <c r="S29" s="4"/>
      <c r="T29" s="4"/>
      <c r="U29" s="4"/>
    </row>
    <row r="30" spans="1:29" ht="18.75" thickBot="1">
      <c r="A30" s="568" t="s">
        <v>61</v>
      </c>
      <c r="B30" s="569"/>
      <c r="C30" s="569"/>
      <c r="D30" s="569"/>
      <c r="E30" s="569"/>
      <c r="F30" s="569"/>
      <c r="G30" s="569"/>
      <c r="H30" s="569"/>
      <c r="I30" s="569"/>
      <c r="J30" s="569"/>
      <c r="K30" s="569"/>
      <c r="L30" s="569"/>
      <c r="M30" s="569"/>
      <c r="N30" s="569"/>
      <c r="O30" s="570"/>
      <c r="S30" s="4"/>
      <c r="T30" s="4"/>
      <c r="U30" s="4"/>
      <c r="V30" s="4"/>
      <c r="W30" s="4"/>
      <c r="X30" s="4"/>
      <c r="Y30" s="4"/>
      <c r="Z30" s="4"/>
      <c r="AA30" s="4"/>
      <c r="AB30" s="4"/>
      <c r="AC30" s="4"/>
    </row>
    <row r="31" spans="1:29" ht="26.25" customHeight="1">
      <c r="A31" s="600" t="s">
        <v>0</v>
      </c>
      <c r="B31" s="603" t="s">
        <v>24</v>
      </c>
      <c r="C31" s="604"/>
      <c r="D31" s="607" t="s">
        <v>7</v>
      </c>
      <c r="E31" s="608"/>
      <c r="F31" s="608"/>
      <c r="G31" s="608"/>
      <c r="H31" s="608"/>
      <c r="I31" s="609"/>
      <c r="J31" s="571" t="s">
        <v>19</v>
      </c>
      <c r="K31" s="572"/>
      <c r="L31" s="572"/>
      <c r="M31" s="572"/>
      <c r="N31" s="572"/>
      <c r="O31" s="573"/>
      <c r="T31" s="4"/>
      <c r="U31" s="4"/>
      <c r="V31" s="4"/>
      <c r="W31" s="4"/>
      <c r="X31" s="4"/>
      <c r="Y31" s="4"/>
      <c r="Z31" s="4"/>
      <c r="AA31" s="4"/>
      <c r="AB31" s="4"/>
      <c r="AC31" s="4"/>
    </row>
    <row r="32" spans="1:29" ht="39" customHeight="1" thickBot="1">
      <c r="A32" s="601"/>
      <c r="B32" s="605"/>
      <c r="C32" s="606"/>
      <c r="D32" s="163" t="s">
        <v>62</v>
      </c>
      <c r="E32" s="163" t="s">
        <v>63</v>
      </c>
      <c r="F32" s="163" t="s">
        <v>64</v>
      </c>
      <c r="G32" s="163" t="s">
        <v>65</v>
      </c>
      <c r="H32" s="164" t="s">
        <v>66</v>
      </c>
      <c r="I32" s="164" t="s">
        <v>9</v>
      </c>
      <c r="J32" s="134" t="s">
        <v>62</v>
      </c>
      <c r="K32" s="135" t="s">
        <v>63</v>
      </c>
      <c r="L32" s="135" t="s">
        <v>64</v>
      </c>
      <c r="M32" s="135" t="s">
        <v>65</v>
      </c>
      <c r="N32" s="135" t="s">
        <v>66</v>
      </c>
      <c r="O32" s="136" t="s">
        <v>9</v>
      </c>
      <c r="T32" s="4"/>
      <c r="U32" s="4"/>
      <c r="V32" s="4"/>
      <c r="W32" s="4"/>
      <c r="X32" s="4"/>
      <c r="Y32" s="4"/>
      <c r="Z32" s="4"/>
      <c r="AA32" s="4"/>
      <c r="AB32" s="4"/>
      <c r="AC32" s="4"/>
    </row>
    <row r="33" spans="1:29" ht="24.95" customHeight="1">
      <c r="A33" s="601"/>
      <c r="B33" s="465" t="s">
        <v>58</v>
      </c>
      <c r="C33" s="466"/>
      <c r="D33" s="165"/>
      <c r="E33" s="165"/>
      <c r="F33" s="165">
        <v>3</v>
      </c>
      <c r="G33" s="166"/>
      <c r="H33" s="166"/>
      <c r="I33" s="167">
        <f>SUM(D33:H33)</f>
        <v>3</v>
      </c>
      <c r="J33" s="137"/>
      <c r="K33" s="138"/>
      <c r="L33" s="138"/>
      <c r="M33" s="138"/>
      <c r="N33" s="138"/>
      <c r="O33" s="139">
        <f>SUM(J33:N33)</f>
        <v>0</v>
      </c>
      <c r="T33" s="4"/>
      <c r="U33" s="4"/>
      <c r="V33" s="4"/>
      <c r="W33" s="4"/>
      <c r="X33" s="4"/>
      <c r="Y33" s="4"/>
      <c r="Z33" s="4"/>
      <c r="AA33" s="4"/>
      <c r="AB33" s="4"/>
      <c r="AC33" s="4"/>
    </row>
    <row r="34" spans="1:29" ht="24.95" customHeight="1">
      <c r="A34" s="601"/>
      <c r="B34" s="467" t="s">
        <v>59</v>
      </c>
      <c r="C34" s="468"/>
      <c r="D34" s="168"/>
      <c r="E34" s="168"/>
      <c r="F34" s="168">
        <v>5</v>
      </c>
      <c r="G34" s="169"/>
      <c r="H34" s="169"/>
      <c r="I34" s="170">
        <f>SUM(D34:H34)</f>
        <v>5</v>
      </c>
      <c r="J34" s="140"/>
      <c r="K34" s="141"/>
      <c r="L34" s="141"/>
      <c r="M34" s="141"/>
      <c r="N34" s="141"/>
      <c r="O34" s="142">
        <f>SUM(J34:N34)</f>
        <v>0</v>
      </c>
      <c r="T34" s="4"/>
      <c r="U34" s="4"/>
      <c r="V34" s="4"/>
      <c r="W34" s="4"/>
      <c r="X34" s="4"/>
      <c r="Y34" s="4"/>
      <c r="Z34" s="4"/>
      <c r="AA34" s="4"/>
      <c r="AB34" s="4"/>
      <c r="AC34" s="4"/>
    </row>
    <row r="35" spans="1:29" ht="24.95" customHeight="1">
      <c r="A35" s="601"/>
      <c r="B35" s="467" t="s">
        <v>60</v>
      </c>
      <c r="C35" s="468"/>
      <c r="D35" s="168"/>
      <c r="E35" s="168"/>
      <c r="F35" s="168"/>
      <c r="G35" s="169"/>
      <c r="H35" s="169"/>
      <c r="I35" s="170">
        <f>SUM(D35:H35)</f>
        <v>0</v>
      </c>
      <c r="J35" s="140"/>
      <c r="K35" s="141"/>
      <c r="L35" s="141"/>
      <c r="M35" s="141"/>
      <c r="N35" s="141"/>
      <c r="O35" s="142">
        <f>SUM(J35:N35)</f>
        <v>0</v>
      </c>
      <c r="T35" s="4"/>
      <c r="U35" s="4"/>
      <c r="V35" s="4"/>
      <c r="W35" s="4"/>
      <c r="X35" s="4"/>
      <c r="Y35" s="4"/>
      <c r="Z35" s="4"/>
      <c r="AA35" s="4"/>
      <c r="AB35" s="4"/>
      <c r="AC35" s="4"/>
    </row>
    <row r="36" spans="1:29" ht="24.95" customHeight="1" thickBot="1">
      <c r="A36" s="601"/>
      <c r="B36" s="566" t="s">
        <v>9</v>
      </c>
      <c r="C36" s="567"/>
      <c r="D36" s="171">
        <f t="shared" ref="D36:O36" si="3">SUM(D33:D35)</f>
        <v>0</v>
      </c>
      <c r="E36" s="171">
        <f t="shared" si="3"/>
        <v>0</v>
      </c>
      <c r="F36" s="171">
        <f t="shared" si="3"/>
        <v>8</v>
      </c>
      <c r="G36" s="172">
        <f t="shared" si="3"/>
        <v>0</v>
      </c>
      <c r="H36" s="172">
        <f t="shared" si="3"/>
        <v>0</v>
      </c>
      <c r="I36" s="173">
        <f t="shared" si="3"/>
        <v>8</v>
      </c>
      <c r="J36" s="143">
        <f t="shared" si="3"/>
        <v>0</v>
      </c>
      <c r="K36" s="144">
        <f t="shared" si="3"/>
        <v>0</v>
      </c>
      <c r="L36" s="144">
        <f t="shared" si="3"/>
        <v>0</v>
      </c>
      <c r="M36" s="144">
        <f t="shared" si="3"/>
        <v>0</v>
      </c>
      <c r="N36" s="144">
        <f t="shared" si="3"/>
        <v>0</v>
      </c>
      <c r="O36" s="145">
        <f t="shared" si="3"/>
        <v>0</v>
      </c>
      <c r="T36" s="4"/>
      <c r="U36" s="4"/>
      <c r="V36" s="4"/>
      <c r="W36" s="4"/>
      <c r="X36" s="4"/>
      <c r="Y36" s="4"/>
      <c r="Z36" s="4"/>
      <c r="AA36" s="4"/>
      <c r="AB36" s="4"/>
      <c r="AC36" s="4"/>
    </row>
    <row r="37" spans="1:29" ht="24.95" customHeight="1" thickBot="1">
      <c r="A37" s="601"/>
      <c r="B37" s="500" t="s">
        <v>198</v>
      </c>
      <c r="C37" s="501"/>
      <c r="D37" s="174"/>
      <c r="E37" s="165"/>
      <c r="F37" s="165">
        <v>15880</v>
      </c>
      <c r="G37" s="165"/>
      <c r="H37" s="165"/>
      <c r="I37" s="167">
        <f>SUM(D37:H37)</f>
        <v>15880</v>
      </c>
      <c r="J37" s="137"/>
      <c r="K37" s="138"/>
      <c r="L37" s="138"/>
      <c r="M37" s="138"/>
      <c r="N37" s="138"/>
      <c r="O37" s="139">
        <f>SUM(J37:N37)</f>
        <v>0</v>
      </c>
      <c r="V37" s="4"/>
      <c r="W37" s="4"/>
      <c r="X37" s="4"/>
      <c r="Y37" s="4"/>
      <c r="Z37" s="4"/>
      <c r="AA37" s="4"/>
      <c r="AB37" s="4"/>
      <c r="AC37" s="4"/>
    </row>
    <row r="38" spans="1:29" ht="24.95" customHeight="1">
      <c r="A38" s="601"/>
      <c r="B38" s="500" t="s">
        <v>67</v>
      </c>
      <c r="C38" s="501"/>
      <c r="D38" s="194"/>
      <c r="E38" s="195"/>
      <c r="F38" s="195">
        <v>1140</v>
      </c>
      <c r="G38" s="195"/>
      <c r="H38" s="195"/>
      <c r="I38" s="196">
        <f>SUM(D38:H38)</f>
        <v>1140</v>
      </c>
      <c r="J38" s="197"/>
      <c r="K38" s="198"/>
      <c r="L38" s="198"/>
      <c r="M38" s="198"/>
      <c r="N38" s="198"/>
      <c r="O38" s="199"/>
      <c r="V38" s="4"/>
      <c r="W38" s="4"/>
      <c r="X38" s="4"/>
      <c r="Y38" s="4"/>
      <c r="Z38" s="4"/>
      <c r="AA38" s="4"/>
      <c r="AB38" s="4"/>
      <c r="AC38" s="4"/>
    </row>
    <row r="39" spans="1:29" ht="24.95" customHeight="1">
      <c r="A39" s="601"/>
      <c r="B39" s="593" t="s">
        <v>68</v>
      </c>
      <c r="C39" s="594"/>
      <c r="D39" s="175"/>
      <c r="E39" s="168"/>
      <c r="F39" s="168">
        <v>280</v>
      </c>
      <c r="G39" s="168"/>
      <c r="H39" s="168"/>
      <c r="I39" s="170">
        <f>SUM(D39:H39)</f>
        <v>280</v>
      </c>
      <c r="J39" s="140"/>
      <c r="K39" s="141"/>
      <c r="L39" s="141"/>
      <c r="M39" s="141"/>
      <c r="N39" s="141"/>
      <c r="O39" s="142">
        <f>SUM(J39:N39)</f>
        <v>0</v>
      </c>
    </row>
    <row r="40" spans="1:29" ht="24.95" customHeight="1">
      <c r="A40" s="601"/>
      <c r="B40" s="595" t="s">
        <v>69</v>
      </c>
      <c r="C40" s="189" t="s">
        <v>70</v>
      </c>
      <c r="D40" s="175"/>
      <c r="E40" s="168"/>
      <c r="F40" s="168"/>
      <c r="G40" s="168"/>
      <c r="H40" s="168"/>
      <c r="I40" s="170">
        <f>SUM(D40:H40)</f>
        <v>0</v>
      </c>
      <c r="J40" s="140"/>
      <c r="K40" s="141"/>
      <c r="L40" s="141"/>
      <c r="M40" s="141"/>
      <c r="N40" s="141"/>
      <c r="O40" s="142">
        <f>SUM(J40:N40)</f>
        <v>0</v>
      </c>
    </row>
    <row r="41" spans="1:29" ht="24.95" customHeight="1" thickBot="1">
      <c r="A41" s="602"/>
      <c r="B41" s="596"/>
      <c r="C41" s="190" t="s">
        <v>71</v>
      </c>
      <c r="D41" s="176"/>
      <c r="E41" s="171"/>
      <c r="F41" s="171"/>
      <c r="G41" s="171"/>
      <c r="H41" s="171"/>
      <c r="I41" s="173">
        <f>SUM(D41:H41)</f>
        <v>0</v>
      </c>
      <c r="J41" s="143"/>
      <c r="K41" s="144"/>
      <c r="L41" s="144"/>
      <c r="M41" s="144"/>
      <c r="N41" s="144"/>
      <c r="O41" s="145">
        <f>SUM(J41:N41)</f>
        <v>0</v>
      </c>
    </row>
    <row r="43" spans="1:29" ht="13.5" thickBot="1"/>
    <row r="44" spans="1:29" ht="18.75" thickBot="1">
      <c r="A44" s="497" t="s">
        <v>23</v>
      </c>
      <c r="B44" s="498"/>
      <c r="C44" s="498"/>
      <c r="D44" s="498"/>
      <c r="E44" s="498"/>
      <c r="F44" s="498"/>
      <c r="G44" s="498"/>
      <c r="H44" s="498"/>
      <c r="I44" s="498"/>
      <c r="J44" s="498"/>
      <c r="K44" s="498"/>
      <c r="L44" s="498"/>
      <c r="M44" s="499"/>
    </row>
    <row r="45" spans="1:29" ht="15" customHeight="1">
      <c r="A45" s="583" t="s">
        <v>24</v>
      </c>
      <c r="B45" s="584"/>
      <c r="C45" s="488" t="s">
        <v>25</v>
      </c>
      <c r="D45" s="491" t="s">
        <v>26</v>
      </c>
      <c r="E45" s="491"/>
      <c r="F45" s="491"/>
      <c r="G45" s="491"/>
      <c r="H45" s="491"/>
      <c r="I45" s="491"/>
      <c r="J45" s="491"/>
      <c r="K45" s="491"/>
      <c r="L45" s="491"/>
      <c r="M45" s="492"/>
    </row>
    <row r="46" spans="1:29" ht="15">
      <c r="A46" s="585"/>
      <c r="B46" s="586"/>
      <c r="C46" s="489"/>
      <c r="D46" s="493" t="s">
        <v>28</v>
      </c>
      <c r="E46" s="493"/>
      <c r="F46" s="493" t="s">
        <v>29</v>
      </c>
      <c r="G46" s="493"/>
      <c r="H46" s="494" t="s">
        <v>30</v>
      </c>
      <c r="I46" s="493" t="s">
        <v>191</v>
      </c>
      <c r="J46" s="493" t="s">
        <v>192</v>
      </c>
      <c r="K46" s="493" t="s">
        <v>193</v>
      </c>
      <c r="L46" s="493" t="s">
        <v>194</v>
      </c>
      <c r="M46" s="565" t="s">
        <v>31</v>
      </c>
    </row>
    <row r="47" spans="1:29" ht="19.5" customHeight="1">
      <c r="A47" s="585"/>
      <c r="B47" s="586"/>
      <c r="C47" s="490"/>
      <c r="D47" s="146" t="s">
        <v>33</v>
      </c>
      <c r="E47" s="146" t="s">
        <v>34</v>
      </c>
      <c r="F47" s="146" t="s">
        <v>33</v>
      </c>
      <c r="G47" s="146" t="s">
        <v>34</v>
      </c>
      <c r="H47" s="494"/>
      <c r="I47" s="493"/>
      <c r="J47" s="493"/>
      <c r="K47" s="493"/>
      <c r="L47" s="493"/>
      <c r="M47" s="565"/>
    </row>
    <row r="48" spans="1:29" ht="25.5" customHeight="1">
      <c r="A48" s="529" t="s">
        <v>36</v>
      </c>
      <c r="B48" s="530"/>
      <c r="C48" s="160"/>
      <c r="D48" s="147"/>
      <c r="E48" s="147"/>
      <c r="F48" s="147"/>
      <c r="G48" s="147"/>
      <c r="H48" s="147"/>
      <c r="I48" s="147"/>
      <c r="J48" s="147"/>
      <c r="K48" s="147"/>
      <c r="L48" s="147"/>
      <c r="M48" s="148"/>
    </row>
    <row r="49" spans="1:13" ht="27.75" customHeight="1">
      <c r="A49" s="529" t="s">
        <v>37</v>
      </c>
      <c r="B49" s="530"/>
      <c r="C49" s="235">
        <v>3</v>
      </c>
      <c r="D49" s="236">
        <v>3</v>
      </c>
      <c r="E49" s="236">
        <v>3303</v>
      </c>
      <c r="F49" s="147"/>
      <c r="G49" s="147"/>
      <c r="H49" s="147"/>
      <c r="I49" s="147"/>
      <c r="J49" s="147"/>
      <c r="K49" s="147"/>
      <c r="L49" s="147"/>
      <c r="M49" s="148"/>
    </row>
    <row r="50" spans="1:13" ht="27.75" customHeight="1">
      <c r="A50" s="529" t="s">
        <v>38</v>
      </c>
      <c r="B50" s="530"/>
      <c r="C50" s="161"/>
      <c r="D50" s="147"/>
      <c r="E50" s="147"/>
      <c r="F50" s="147"/>
      <c r="G50" s="147"/>
      <c r="H50" s="147"/>
      <c r="I50" s="147"/>
      <c r="J50" s="147"/>
      <c r="K50" s="147"/>
      <c r="L50" s="147"/>
      <c r="M50" s="148" t="s">
        <v>173</v>
      </c>
    </row>
    <row r="51" spans="1:13" ht="23.25" customHeight="1">
      <c r="A51" s="529" t="s">
        <v>39</v>
      </c>
      <c r="B51" s="530"/>
      <c r="C51" s="160"/>
      <c r="D51" s="147"/>
      <c r="E51" s="147"/>
      <c r="F51" s="147"/>
      <c r="G51" s="147"/>
      <c r="H51" s="147"/>
      <c r="I51" s="147"/>
      <c r="J51" s="147"/>
      <c r="K51" s="147"/>
      <c r="L51" s="147"/>
      <c r="M51" s="148"/>
    </row>
    <row r="52" spans="1:13" ht="26.25" customHeight="1">
      <c r="A52" s="529" t="s">
        <v>41</v>
      </c>
      <c r="B52" s="530"/>
      <c r="C52" s="160"/>
      <c r="D52" s="147"/>
      <c r="E52" s="147"/>
      <c r="F52" s="147"/>
      <c r="G52" s="147"/>
      <c r="H52" s="147"/>
      <c r="I52" s="147"/>
      <c r="J52" s="147"/>
      <c r="K52" s="147"/>
      <c r="L52" s="147"/>
      <c r="M52" s="148"/>
    </row>
    <row r="53" spans="1:13" ht="39" customHeight="1">
      <c r="A53" s="529" t="s">
        <v>174</v>
      </c>
      <c r="B53" s="530"/>
      <c r="C53" s="160"/>
      <c r="D53" s="147"/>
      <c r="E53" s="147"/>
      <c r="F53" s="147"/>
      <c r="G53" s="147"/>
      <c r="H53" s="147"/>
      <c r="I53" s="147"/>
      <c r="J53" s="147"/>
      <c r="K53" s="147"/>
      <c r="L53" s="147"/>
      <c r="M53" s="148"/>
    </row>
    <row r="54" spans="1:13" ht="27" customHeight="1" thickBot="1">
      <c r="A54" s="495" t="s">
        <v>44</v>
      </c>
      <c r="B54" s="496"/>
      <c r="C54" s="162"/>
      <c r="D54" s="149"/>
      <c r="E54" s="149"/>
      <c r="F54" s="149"/>
      <c r="G54" s="149"/>
      <c r="H54" s="150"/>
      <c r="I54" s="150"/>
      <c r="J54" s="150"/>
      <c r="K54" s="150"/>
      <c r="L54" s="150"/>
      <c r="M54" s="151"/>
    </row>
    <row r="55" spans="1:13" ht="24.75" customHeight="1">
      <c r="A55" s="610" t="s">
        <v>24</v>
      </c>
      <c r="B55" s="611"/>
      <c r="C55" s="614" t="s">
        <v>25</v>
      </c>
      <c r="D55" s="615" t="s">
        <v>19</v>
      </c>
      <c r="E55" s="615"/>
      <c r="F55" s="615"/>
      <c r="G55" s="615"/>
      <c r="H55" s="615"/>
      <c r="I55" s="616"/>
      <c r="J55" s="106"/>
      <c r="K55" s="3"/>
      <c r="L55" s="3"/>
      <c r="M55" s="3"/>
    </row>
    <row r="56" spans="1:13" ht="23.25" customHeight="1">
      <c r="A56" s="612"/>
      <c r="B56" s="613"/>
      <c r="C56" s="475"/>
      <c r="D56" s="152" t="s">
        <v>175</v>
      </c>
      <c r="E56" s="152" t="s">
        <v>34</v>
      </c>
      <c r="F56" s="152" t="s">
        <v>47</v>
      </c>
      <c r="G56" s="152" t="s">
        <v>48</v>
      </c>
      <c r="H56" s="152" t="s">
        <v>49</v>
      </c>
      <c r="I56" s="153" t="s">
        <v>31</v>
      </c>
      <c r="J56" s="107"/>
      <c r="K56" s="12"/>
      <c r="L56" s="3"/>
      <c r="M56" s="3"/>
    </row>
    <row r="57" spans="1:13" ht="32.25" customHeight="1" thickBot="1">
      <c r="A57" s="617" t="s">
        <v>51</v>
      </c>
      <c r="B57" s="618"/>
      <c r="C57" s="234"/>
      <c r="D57" s="154"/>
      <c r="E57" s="154"/>
      <c r="F57" s="154"/>
      <c r="G57" s="154"/>
      <c r="H57" s="154"/>
      <c r="I57" s="155"/>
      <c r="J57" s="108"/>
      <c r="K57" s="12"/>
      <c r="L57" s="3"/>
      <c r="M57" s="3"/>
    </row>
    <row r="59" spans="1:13" ht="13.5" thickBot="1"/>
    <row r="60" spans="1:13" ht="27.75" customHeight="1">
      <c r="A60" s="597" t="s">
        <v>72</v>
      </c>
      <c r="B60" s="598"/>
      <c r="C60" s="598"/>
      <c r="D60" s="599"/>
      <c r="E60" s="10"/>
      <c r="F60" s="10"/>
      <c r="G60" s="10"/>
      <c r="H60" s="10"/>
      <c r="I60" s="10"/>
    </row>
    <row r="61" spans="1:13" ht="27.75" customHeight="1">
      <c r="A61" s="1" t="s">
        <v>73</v>
      </c>
      <c r="B61" s="587" t="s">
        <v>316</v>
      </c>
      <c r="C61" s="588"/>
      <c r="D61" s="589"/>
      <c r="E61" s="10"/>
      <c r="F61" s="10"/>
      <c r="G61" s="10"/>
      <c r="H61" s="10"/>
      <c r="I61" s="10"/>
    </row>
    <row r="62" spans="1:13" ht="18.75" customHeight="1">
      <c r="A62" s="1" t="s">
        <v>74</v>
      </c>
      <c r="B62" s="587" t="s">
        <v>317</v>
      </c>
      <c r="C62" s="588"/>
      <c r="D62" s="589"/>
    </row>
    <row r="63" spans="1:13" ht="30" customHeight="1">
      <c r="A63" s="1" t="s">
        <v>75</v>
      </c>
      <c r="B63" s="587">
        <v>5446282809</v>
      </c>
      <c r="C63" s="588"/>
      <c r="D63" s="589"/>
    </row>
    <row r="64" spans="1:13" ht="27.75" customHeight="1">
      <c r="A64" s="117" t="s">
        <v>76</v>
      </c>
      <c r="B64" s="587">
        <v>5446282810</v>
      </c>
      <c r="C64" s="588"/>
      <c r="D64" s="589"/>
    </row>
    <row r="65" spans="1:29" ht="30" customHeight="1" thickBot="1">
      <c r="A65" s="118" t="s">
        <v>77</v>
      </c>
      <c r="B65" s="590" t="s">
        <v>318</v>
      </c>
      <c r="C65" s="591"/>
      <c r="D65" s="592"/>
      <c r="G65" s="3"/>
      <c r="H65" s="3"/>
      <c r="I65" s="3"/>
      <c r="J65" s="3"/>
      <c r="K65" s="3"/>
      <c r="L65" s="3"/>
      <c r="M65" s="3"/>
      <c r="N65" s="3"/>
      <c r="S65" s="4"/>
      <c r="T65" s="4"/>
      <c r="U65" s="4"/>
    </row>
    <row r="66" spans="1:29">
      <c r="V66" s="4"/>
      <c r="W66" s="4"/>
      <c r="X66" s="4"/>
      <c r="Y66" s="4"/>
      <c r="Z66" s="4"/>
      <c r="AA66" s="4"/>
      <c r="AB66" s="4"/>
      <c r="AC66" s="4"/>
    </row>
  </sheetData>
  <protectedRanges>
    <protectedRange sqref="C46 H19 A55 F19 A49:A50 A51:B54 B56 C48:C50" name="Aralık1"/>
    <protectedRange sqref="H24:H25" name="Aralık1_1"/>
    <protectedRange sqref="N24:N25" name="Aralık1_2"/>
  </protectedRanges>
  <mergeCells count="88">
    <mergeCell ref="B64:D64"/>
    <mergeCell ref="B65:D65"/>
    <mergeCell ref="B39:C39"/>
    <mergeCell ref="B40:B41"/>
    <mergeCell ref="A60:D60"/>
    <mergeCell ref="B61:D61"/>
    <mergeCell ref="B62:D62"/>
    <mergeCell ref="B63:D63"/>
    <mergeCell ref="A31:A41"/>
    <mergeCell ref="B31:C32"/>
    <mergeCell ref="D31:I31"/>
    <mergeCell ref="A55:B56"/>
    <mergeCell ref="C55:C56"/>
    <mergeCell ref="D55:I55"/>
    <mergeCell ref="A53:B53"/>
    <mergeCell ref="A57:B57"/>
    <mergeCell ref="A13:U13"/>
    <mergeCell ref="I46:I47"/>
    <mergeCell ref="J46:J47"/>
    <mergeCell ref="K46:K47"/>
    <mergeCell ref="L46:L47"/>
    <mergeCell ref="M46:M47"/>
    <mergeCell ref="B35:C35"/>
    <mergeCell ref="B36:C36"/>
    <mergeCell ref="A30:O30"/>
    <mergeCell ref="J31:O31"/>
    <mergeCell ref="B27:C27"/>
    <mergeCell ref="I22:I23"/>
    <mergeCell ref="J22:K22"/>
    <mergeCell ref="L22:M22"/>
    <mergeCell ref="N22:N23"/>
    <mergeCell ref="A45:B47"/>
    <mergeCell ref="A1:R1"/>
    <mergeCell ref="A2:A10"/>
    <mergeCell ref="B2:C4"/>
    <mergeCell ref="D2:F2"/>
    <mergeCell ref="G2:I2"/>
    <mergeCell ref="J2:L2"/>
    <mergeCell ref="M2:O2"/>
    <mergeCell ref="P2:R2"/>
    <mergeCell ref="B5:C5"/>
    <mergeCell ref="B6:C6"/>
    <mergeCell ref="B7:C7"/>
    <mergeCell ref="B8:C8"/>
    <mergeCell ref="B9:C9"/>
    <mergeCell ref="B10:C10"/>
    <mergeCell ref="A48:B48"/>
    <mergeCell ref="A49:B49"/>
    <mergeCell ref="A50:B50"/>
    <mergeCell ref="A51:B51"/>
    <mergeCell ref="A52:B52"/>
    <mergeCell ref="A54:B54"/>
    <mergeCell ref="A44:M44"/>
    <mergeCell ref="B38:C38"/>
    <mergeCell ref="A20:O20"/>
    <mergeCell ref="A21:A23"/>
    <mergeCell ref="B21:C23"/>
    <mergeCell ref="D21:I21"/>
    <mergeCell ref="J21:O21"/>
    <mergeCell ref="D22:E22"/>
    <mergeCell ref="A24:A27"/>
    <mergeCell ref="B24:C24"/>
    <mergeCell ref="B25:C25"/>
    <mergeCell ref="B26:C26"/>
    <mergeCell ref="F22:G22"/>
    <mergeCell ref="H22:H23"/>
    <mergeCell ref="B37:C37"/>
    <mergeCell ref="C45:C47"/>
    <mergeCell ref="D45:M45"/>
    <mergeCell ref="D46:E46"/>
    <mergeCell ref="F46:G46"/>
    <mergeCell ref="H46:H47"/>
    <mergeCell ref="O22:O23"/>
    <mergeCell ref="B33:C33"/>
    <mergeCell ref="B34:C34"/>
    <mergeCell ref="R14:T14"/>
    <mergeCell ref="O14:Q14"/>
    <mergeCell ref="J14:K14"/>
    <mergeCell ref="G14:I14"/>
    <mergeCell ref="A16:C16"/>
    <mergeCell ref="A17:C17"/>
    <mergeCell ref="A14:C15"/>
    <mergeCell ref="D14:D15"/>
    <mergeCell ref="E14:E15"/>
    <mergeCell ref="F14:F15"/>
    <mergeCell ref="L14:L15"/>
    <mergeCell ref="M14:M15"/>
    <mergeCell ref="N14:N15"/>
  </mergeCells>
  <dataValidations count="8">
    <dataValidation type="custom" allowBlank="1" showInputMessage="1" showErrorMessage="1" errorTitle="LÜTFEN DÜZETİN" error="PLANLANAN İÇME SUYU İŞ SAYISI, İÇME SUYU HİZMETİ GÖTÜRÜLECEK ÜNİTE SAYISINDAN AZ OLAMAZ " sqref="D65555 IZ65555 SV65555 ACR65555 AMN65555 AWJ65555 BGF65555 BQB65555 BZX65555 CJT65555 CTP65555 DDL65555 DNH65555 DXD65555 EGZ65555 EQV65555 FAR65555 FKN65555 FUJ65555 GEF65555 GOB65555 GXX65555 HHT65555 HRP65555 IBL65555 ILH65555 IVD65555 JEZ65555 JOV65555 JYR65555 KIN65555 KSJ65555 LCF65555 LMB65555 LVX65555 MFT65555 MPP65555 MZL65555 NJH65555 NTD65555 OCZ65555 OMV65555 OWR65555 PGN65555 PQJ65555 QAF65555 QKB65555 QTX65555 RDT65555 RNP65555 RXL65555 SHH65555 SRD65555 TAZ65555 TKV65555 TUR65555 UEN65555 UOJ65555 UYF65555 VIB65555 VRX65555 WBT65555 WLP65555 WVL65555 D131091 IZ131091 SV131091 ACR131091 AMN131091 AWJ131091 BGF131091 BQB131091 BZX131091 CJT131091 CTP131091 DDL131091 DNH131091 DXD131091 EGZ131091 EQV131091 FAR131091 FKN131091 FUJ131091 GEF131091 GOB131091 GXX131091 HHT131091 HRP131091 IBL131091 ILH131091 IVD131091 JEZ131091 JOV131091 JYR131091 KIN131091 KSJ131091 LCF131091 LMB131091 LVX131091 MFT131091 MPP131091 MZL131091 NJH131091 NTD131091 OCZ131091 OMV131091 OWR131091 PGN131091 PQJ131091 QAF131091 QKB131091 QTX131091 RDT131091 RNP131091 RXL131091 SHH131091 SRD131091 TAZ131091 TKV131091 TUR131091 UEN131091 UOJ131091 UYF131091 VIB131091 VRX131091 WBT131091 WLP131091 WVL131091 D196627 IZ196627 SV196627 ACR196627 AMN196627 AWJ196627 BGF196627 BQB196627 BZX196627 CJT196627 CTP196627 DDL196627 DNH196627 DXD196627 EGZ196627 EQV196627 FAR196627 FKN196627 FUJ196627 GEF196627 GOB196627 GXX196627 HHT196627 HRP196627 IBL196627 ILH196627 IVD196627 JEZ196627 JOV196627 JYR196627 KIN196627 KSJ196627 LCF196627 LMB196627 LVX196627 MFT196627 MPP196627 MZL196627 NJH196627 NTD196627 OCZ196627 OMV196627 OWR196627 PGN196627 PQJ196627 QAF196627 QKB196627 QTX196627 RDT196627 RNP196627 RXL196627 SHH196627 SRD196627 TAZ196627 TKV196627 TUR196627 UEN196627 UOJ196627 UYF196627 VIB196627 VRX196627 WBT196627 WLP196627 WVL196627 D262163 IZ262163 SV262163 ACR262163 AMN262163 AWJ262163 BGF262163 BQB262163 BZX262163 CJT262163 CTP262163 DDL262163 DNH262163 DXD262163 EGZ262163 EQV262163 FAR262163 FKN262163 FUJ262163 GEF262163 GOB262163 GXX262163 HHT262163 HRP262163 IBL262163 ILH262163 IVD262163 JEZ262163 JOV262163 JYR262163 KIN262163 KSJ262163 LCF262163 LMB262163 LVX262163 MFT262163 MPP262163 MZL262163 NJH262163 NTD262163 OCZ262163 OMV262163 OWR262163 PGN262163 PQJ262163 QAF262163 QKB262163 QTX262163 RDT262163 RNP262163 RXL262163 SHH262163 SRD262163 TAZ262163 TKV262163 TUR262163 UEN262163 UOJ262163 UYF262163 VIB262163 VRX262163 WBT262163 WLP262163 WVL262163 D327699 IZ327699 SV327699 ACR327699 AMN327699 AWJ327699 BGF327699 BQB327699 BZX327699 CJT327699 CTP327699 DDL327699 DNH327699 DXD327699 EGZ327699 EQV327699 FAR327699 FKN327699 FUJ327699 GEF327699 GOB327699 GXX327699 HHT327699 HRP327699 IBL327699 ILH327699 IVD327699 JEZ327699 JOV327699 JYR327699 KIN327699 KSJ327699 LCF327699 LMB327699 LVX327699 MFT327699 MPP327699 MZL327699 NJH327699 NTD327699 OCZ327699 OMV327699 OWR327699 PGN327699 PQJ327699 QAF327699 QKB327699 QTX327699 RDT327699 RNP327699 RXL327699 SHH327699 SRD327699 TAZ327699 TKV327699 TUR327699 UEN327699 UOJ327699 UYF327699 VIB327699 VRX327699 WBT327699 WLP327699 WVL327699 D393235 IZ393235 SV393235 ACR393235 AMN393235 AWJ393235 BGF393235 BQB393235 BZX393235 CJT393235 CTP393235 DDL393235 DNH393235 DXD393235 EGZ393235 EQV393235 FAR393235 FKN393235 FUJ393235 GEF393235 GOB393235 GXX393235 HHT393235 HRP393235 IBL393235 ILH393235 IVD393235 JEZ393235 JOV393235 JYR393235 KIN393235 KSJ393235 LCF393235 LMB393235 LVX393235 MFT393235 MPP393235 MZL393235 NJH393235 NTD393235 OCZ393235 OMV393235 OWR393235 PGN393235 PQJ393235 QAF393235 QKB393235 QTX393235 RDT393235 RNP393235 RXL393235 SHH393235 SRD393235 TAZ393235 TKV393235 TUR393235 UEN393235 UOJ393235 UYF393235 VIB393235 VRX393235 WBT393235 WLP393235 WVL393235 D458771 IZ458771 SV458771 ACR458771 AMN458771 AWJ458771 BGF458771 BQB458771 BZX458771 CJT458771 CTP458771 DDL458771 DNH458771 DXD458771 EGZ458771 EQV458771 FAR458771 FKN458771 FUJ458771 GEF458771 GOB458771 GXX458771 HHT458771 HRP458771 IBL458771 ILH458771 IVD458771 JEZ458771 JOV458771 JYR458771 KIN458771 KSJ458771 LCF458771 LMB458771 LVX458771 MFT458771 MPP458771 MZL458771 NJH458771 NTD458771 OCZ458771 OMV458771 OWR458771 PGN458771 PQJ458771 QAF458771 QKB458771 QTX458771 RDT458771 RNP458771 RXL458771 SHH458771 SRD458771 TAZ458771 TKV458771 TUR458771 UEN458771 UOJ458771 UYF458771 VIB458771 VRX458771 WBT458771 WLP458771 WVL458771 D524307 IZ524307 SV524307 ACR524307 AMN524307 AWJ524307 BGF524307 BQB524307 BZX524307 CJT524307 CTP524307 DDL524307 DNH524307 DXD524307 EGZ524307 EQV524307 FAR524307 FKN524307 FUJ524307 GEF524307 GOB524307 GXX524307 HHT524307 HRP524307 IBL524307 ILH524307 IVD524307 JEZ524307 JOV524307 JYR524307 KIN524307 KSJ524307 LCF524307 LMB524307 LVX524307 MFT524307 MPP524307 MZL524307 NJH524307 NTD524307 OCZ524307 OMV524307 OWR524307 PGN524307 PQJ524307 QAF524307 QKB524307 QTX524307 RDT524307 RNP524307 RXL524307 SHH524307 SRD524307 TAZ524307 TKV524307 TUR524307 UEN524307 UOJ524307 UYF524307 VIB524307 VRX524307 WBT524307 WLP524307 WVL524307 D589843 IZ589843 SV589843 ACR589843 AMN589843 AWJ589843 BGF589843 BQB589843 BZX589843 CJT589843 CTP589843 DDL589843 DNH589843 DXD589843 EGZ589843 EQV589843 FAR589843 FKN589843 FUJ589843 GEF589843 GOB589843 GXX589843 HHT589843 HRP589843 IBL589843 ILH589843 IVD589843 JEZ589843 JOV589843 JYR589843 KIN589843 KSJ589843 LCF589843 LMB589843 LVX589843 MFT589843 MPP589843 MZL589843 NJH589843 NTD589843 OCZ589843 OMV589843 OWR589843 PGN589843 PQJ589843 QAF589843 QKB589843 QTX589843 RDT589843 RNP589843 RXL589843 SHH589843 SRD589843 TAZ589843 TKV589843 TUR589843 UEN589843 UOJ589843 UYF589843 VIB589843 VRX589843 WBT589843 WLP589843 WVL589843 D655379 IZ655379 SV655379 ACR655379 AMN655379 AWJ655379 BGF655379 BQB655379 BZX655379 CJT655379 CTP655379 DDL655379 DNH655379 DXD655379 EGZ655379 EQV655379 FAR655379 FKN655379 FUJ655379 GEF655379 GOB655379 GXX655379 HHT655379 HRP655379 IBL655379 ILH655379 IVD655379 JEZ655379 JOV655379 JYR655379 KIN655379 KSJ655379 LCF655379 LMB655379 LVX655379 MFT655379 MPP655379 MZL655379 NJH655379 NTD655379 OCZ655379 OMV655379 OWR655379 PGN655379 PQJ655379 QAF655379 QKB655379 QTX655379 RDT655379 RNP655379 RXL655379 SHH655379 SRD655379 TAZ655379 TKV655379 TUR655379 UEN655379 UOJ655379 UYF655379 VIB655379 VRX655379 WBT655379 WLP655379 WVL655379 D720915 IZ720915 SV720915 ACR720915 AMN720915 AWJ720915 BGF720915 BQB720915 BZX720915 CJT720915 CTP720915 DDL720915 DNH720915 DXD720915 EGZ720915 EQV720915 FAR720915 FKN720915 FUJ720915 GEF720915 GOB720915 GXX720915 HHT720915 HRP720915 IBL720915 ILH720915 IVD720915 JEZ720915 JOV720915 JYR720915 KIN720915 KSJ720915 LCF720915 LMB720915 LVX720915 MFT720915 MPP720915 MZL720915 NJH720915 NTD720915 OCZ720915 OMV720915 OWR720915 PGN720915 PQJ720915 QAF720915 QKB720915 QTX720915 RDT720915 RNP720915 RXL720915 SHH720915 SRD720915 TAZ720915 TKV720915 TUR720915 UEN720915 UOJ720915 UYF720915 VIB720915 VRX720915 WBT720915 WLP720915 WVL720915 D786451 IZ786451 SV786451 ACR786451 AMN786451 AWJ786451 BGF786451 BQB786451 BZX786451 CJT786451 CTP786451 DDL786451 DNH786451 DXD786451 EGZ786451 EQV786451 FAR786451 FKN786451 FUJ786451 GEF786451 GOB786451 GXX786451 HHT786451 HRP786451 IBL786451 ILH786451 IVD786451 JEZ786451 JOV786451 JYR786451 KIN786451 KSJ786451 LCF786451 LMB786451 LVX786451 MFT786451 MPP786451 MZL786451 NJH786451 NTD786451 OCZ786451 OMV786451 OWR786451 PGN786451 PQJ786451 QAF786451 QKB786451 QTX786451 RDT786451 RNP786451 RXL786451 SHH786451 SRD786451 TAZ786451 TKV786451 TUR786451 UEN786451 UOJ786451 UYF786451 VIB786451 VRX786451 WBT786451 WLP786451 WVL786451 D851987 IZ851987 SV851987 ACR851987 AMN851987 AWJ851987 BGF851987 BQB851987 BZX851987 CJT851987 CTP851987 DDL851987 DNH851987 DXD851987 EGZ851987 EQV851987 FAR851987 FKN851987 FUJ851987 GEF851987 GOB851987 GXX851987 HHT851987 HRP851987 IBL851987 ILH851987 IVD851987 JEZ851987 JOV851987 JYR851987 KIN851987 KSJ851987 LCF851987 LMB851987 LVX851987 MFT851987 MPP851987 MZL851987 NJH851987 NTD851987 OCZ851987 OMV851987 OWR851987 PGN851987 PQJ851987 QAF851987 QKB851987 QTX851987 RDT851987 RNP851987 RXL851987 SHH851987 SRD851987 TAZ851987 TKV851987 TUR851987 UEN851987 UOJ851987 UYF851987 VIB851987 VRX851987 WBT851987 WLP851987 WVL851987 D917523 IZ917523 SV917523 ACR917523 AMN917523 AWJ917523 BGF917523 BQB917523 BZX917523 CJT917523 CTP917523 DDL917523 DNH917523 DXD917523 EGZ917523 EQV917523 FAR917523 FKN917523 FUJ917523 GEF917523 GOB917523 GXX917523 HHT917523 HRP917523 IBL917523 ILH917523 IVD917523 JEZ917523 JOV917523 JYR917523 KIN917523 KSJ917523 LCF917523 LMB917523 LVX917523 MFT917523 MPP917523 MZL917523 NJH917523 NTD917523 OCZ917523 OMV917523 OWR917523 PGN917523 PQJ917523 QAF917523 QKB917523 QTX917523 RDT917523 RNP917523 RXL917523 SHH917523 SRD917523 TAZ917523 TKV917523 TUR917523 UEN917523 UOJ917523 UYF917523 VIB917523 VRX917523 WBT917523 WLP917523 WVL917523 D983059 IZ983059 SV983059 ACR983059 AMN983059 AWJ983059 BGF983059 BQB983059 BZX983059 CJT983059 CTP983059 DDL983059 DNH983059 DXD983059 EGZ983059 EQV983059 FAR983059 FKN983059 FUJ983059 GEF983059 GOB983059 GXX983059 HHT983059 HRP983059 IBL983059 ILH983059 IVD983059 JEZ983059 JOV983059 JYR983059 KIN983059 KSJ983059 LCF983059 LMB983059 LVX983059 MFT983059 MPP983059 MZL983059 NJH983059 NTD983059 OCZ983059 OMV983059 OWR983059 PGN983059 PQJ983059 QAF983059 QKB983059 QTX983059 RDT983059 RNP983059 RXL983059 SHH983059 SRD983059 TAZ983059 TKV983059 TUR983059 UEN983059 UOJ983059 UYF983059 VIB983059 VRX983059 WBT983059 WLP983059 WVL983059">
      <formula1>D65555&lt;I65550=H65581</formula1>
    </dataValidation>
    <dataValidation type="custom" allowBlank="1" showInputMessage="1" showErrorMessage="1" errorTitle="LÜTFEN DÜZELTİN" error="BİTEN ÜNİTE SAYISI BİTEN İÇME SUYU SAYISINDAN AZ OLAMAZ" sqref="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ormula1>F65550&lt;=N65581</formula1>
    </dataValidation>
    <dataValidation type="custom" allowBlank="1" showInputMessage="1" showErrorMessage="1" errorTitle="LÜTFEN DÜZELTİN" error="PLANLANAN İÇME SUYU İŞ SAYISI, İÇME SUYU HİZMETİ GÖTÜRÜLECEK ÜNİTE SAYISINDAN AZ OLAMAZ " sqref="H65581 JD65581 SZ65581 ACV65581 AMR65581 AWN65581 BGJ65581 BQF65581 CAB65581 CJX65581 CTT65581 DDP65581 DNL65581 DXH65581 EHD65581 EQZ65581 FAV65581 FKR65581 FUN65581 GEJ65581 GOF65581 GYB65581 HHX65581 HRT65581 IBP65581 ILL65581 IVH65581 JFD65581 JOZ65581 JYV65581 KIR65581 KSN65581 LCJ65581 LMF65581 LWB65581 MFX65581 MPT65581 MZP65581 NJL65581 NTH65581 ODD65581 OMZ65581 OWV65581 PGR65581 PQN65581 QAJ65581 QKF65581 QUB65581 RDX65581 RNT65581 RXP65581 SHL65581 SRH65581 TBD65581 TKZ65581 TUV65581 UER65581 UON65581 UYJ65581 VIF65581 VSB65581 WBX65581 WLT65581 WVP65581 H131117 JD131117 SZ131117 ACV131117 AMR131117 AWN131117 BGJ131117 BQF131117 CAB131117 CJX131117 CTT131117 DDP131117 DNL131117 DXH131117 EHD131117 EQZ131117 FAV131117 FKR131117 FUN131117 GEJ131117 GOF131117 GYB131117 HHX131117 HRT131117 IBP131117 ILL131117 IVH131117 JFD131117 JOZ131117 JYV131117 KIR131117 KSN131117 LCJ131117 LMF131117 LWB131117 MFX131117 MPT131117 MZP131117 NJL131117 NTH131117 ODD131117 OMZ131117 OWV131117 PGR131117 PQN131117 QAJ131117 QKF131117 QUB131117 RDX131117 RNT131117 RXP131117 SHL131117 SRH131117 TBD131117 TKZ131117 TUV131117 UER131117 UON131117 UYJ131117 VIF131117 VSB131117 WBX131117 WLT131117 WVP131117 H196653 JD196653 SZ196653 ACV196653 AMR196653 AWN196653 BGJ196653 BQF196653 CAB196653 CJX196653 CTT196653 DDP196653 DNL196653 DXH196653 EHD196653 EQZ196653 FAV196653 FKR196653 FUN196653 GEJ196653 GOF196653 GYB196653 HHX196653 HRT196653 IBP196653 ILL196653 IVH196653 JFD196653 JOZ196653 JYV196653 KIR196653 KSN196653 LCJ196653 LMF196653 LWB196653 MFX196653 MPT196653 MZP196653 NJL196653 NTH196653 ODD196653 OMZ196653 OWV196653 PGR196653 PQN196653 QAJ196653 QKF196653 QUB196653 RDX196653 RNT196653 RXP196653 SHL196653 SRH196653 TBD196653 TKZ196653 TUV196653 UER196653 UON196653 UYJ196653 VIF196653 VSB196653 WBX196653 WLT196653 WVP196653 H262189 JD262189 SZ262189 ACV262189 AMR262189 AWN262189 BGJ262189 BQF262189 CAB262189 CJX262189 CTT262189 DDP262189 DNL262189 DXH262189 EHD262189 EQZ262189 FAV262189 FKR262189 FUN262189 GEJ262189 GOF262189 GYB262189 HHX262189 HRT262189 IBP262189 ILL262189 IVH262189 JFD262189 JOZ262189 JYV262189 KIR262189 KSN262189 LCJ262189 LMF262189 LWB262189 MFX262189 MPT262189 MZP262189 NJL262189 NTH262189 ODD262189 OMZ262189 OWV262189 PGR262189 PQN262189 QAJ262189 QKF262189 QUB262189 RDX262189 RNT262189 RXP262189 SHL262189 SRH262189 TBD262189 TKZ262189 TUV262189 UER262189 UON262189 UYJ262189 VIF262189 VSB262189 WBX262189 WLT262189 WVP262189 H327725 JD327725 SZ327725 ACV327725 AMR327725 AWN327725 BGJ327725 BQF327725 CAB327725 CJX327725 CTT327725 DDP327725 DNL327725 DXH327725 EHD327725 EQZ327725 FAV327725 FKR327725 FUN327725 GEJ327725 GOF327725 GYB327725 HHX327725 HRT327725 IBP327725 ILL327725 IVH327725 JFD327725 JOZ327725 JYV327725 KIR327725 KSN327725 LCJ327725 LMF327725 LWB327725 MFX327725 MPT327725 MZP327725 NJL327725 NTH327725 ODD327725 OMZ327725 OWV327725 PGR327725 PQN327725 QAJ327725 QKF327725 QUB327725 RDX327725 RNT327725 RXP327725 SHL327725 SRH327725 TBD327725 TKZ327725 TUV327725 UER327725 UON327725 UYJ327725 VIF327725 VSB327725 WBX327725 WLT327725 WVP327725 H393261 JD393261 SZ393261 ACV393261 AMR393261 AWN393261 BGJ393261 BQF393261 CAB393261 CJX393261 CTT393261 DDP393261 DNL393261 DXH393261 EHD393261 EQZ393261 FAV393261 FKR393261 FUN393261 GEJ393261 GOF393261 GYB393261 HHX393261 HRT393261 IBP393261 ILL393261 IVH393261 JFD393261 JOZ393261 JYV393261 KIR393261 KSN393261 LCJ393261 LMF393261 LWB393261 MFX393261 MPT393261 MZP393261 NJL393261 NTH393261 ODD393261 OMZ393261 OWV393261 PGR393261 PQN393261 QAJ393261 QKF393261 QUB393261 RDX393261 RNT393261 RXP393261 SHL393261 SRH393261 TBD393261 TKZ393261 TUV393261 UER393261 UON393261 UYJ393261 VIF393261 VSB393261 WBX393261 WLT393261 WVP393261 H458797 JD458797 SZ458797 ACV458797 AMR458797 AWN458797 BGJ458797 BQF458797 CAB458797 CJX458797 CTT458797 DDP458797 DNL458797 DXH458797 EHD458797 EQZ458797 FAV458797 FKR458797 FUN458797 GEJ458797 GOF458797 GYB458797 HHX458797 HRT458797 IBP458797 ILL458797 IVH458797 JFD458797 JOZ458797 JYV458797 KIR458797 KSN458797 LCJ458797 LMF458797 LWB458797 MFX458797 MPT458797 MZP458797 NJL458797 NTH458797 ODD458797 OMZ458797 OWV458797 PGR458797 PQN458797 QAJ458797 QKF458797 QUB458797 RDX458797 RNT458797 RXP458797 SHL458797 SRH458797 TBD458797 TKZ458797 TUV458797 UER458797 UON458797 UYJ458797 VIF458797 VSB458797 WBX458797 WLT458797 WVP458797 H524333 JD524333 SZ524333 ACV524333 AMR524333 AWN524333 BGJ524333 BQF524333 CAB524333 CJX524333 CTT524333 DDP524333 DNL524333 DXH524333 EHD524333 EQZ524333 FAV524333 FKR524333 FUN524333 GEJ524333 GOF524333 GYB524333 HHX524333 HRT524333 IBP524333 ILL524333 IVH524333 JFD524333 JOZ524333 JYV524333 KIR524333 KSN524333 LCJ524333 LMF524333 LWB524333 MFX524333 MPT524333 MZP524333 NJL524333 NTH524333 ODD524333 OMZ524333 OWV524333 PGR524333 PQN524333 QAJ524333 QKF524333 QUB524333 RDX524333 RNT524333 RXP524333 SHL524333 SRH524333 TBD524333 TKZ524333 TUV524333 UER524333 UON524333 UYJ524333 VIF524333 VSB524333 WBX524333 WLT524333 WVP524333 H589869 JD589869 SZ589869 ACV589869 AMR589869 AWN589869 BGJ589869 BQF589869 CAB589869 CJX589869 CTT589869 DDP589869 DNL589869 DXH589869 EHD589869 EQZ589869 FAV589869 FKR589869 FUN589869 GEJ589869 GOF589869 GYB589869 HHX589869 HRT589869 IBP589869 ILL589869 IVH589869 JFD589869 JOZ589869 JYV589869 KIR589869 KSN589869 LCJ589869 LMF589869 LWB589869 MFX589869 MPT589869 MZP589869 NJL589869 NTH589869 ODD589869 OMZ589869 OWV589869 PGR589869 PQN589869 QAJ589869 QKF589869 QUB589869 RDX589869 RNT589869 RXP589869 SHL589869 SRH589869 TBD589869 TKZ589869 TUV589869 UER589869 UON589869 UYJ589869 VIF589869 VSB589869 WBX589869 WLT589869 WVP589869 H655405 JD655405 SZ655405 ACV655405 AMR655405 AWN655405 BGJ655405 BQF655405 CAB655405 CJX655405 CTT655405 DDP655405 DNL655405 DXH655405 EHD655405 EQZ655405 FAV655405 FKR655405 FUN655405 GEJ655405 GOF655405 GYB655405 HHX655405 HRT655405 IBP655405 ILL655405 IVH655405 JFD655405 JOZ655405 JYV655405 KIR655405 KSN655405 LCJ655405 LMF655405 LWB655405 MFX655405 MPT655405 MZP655405 NJL655405 NTH655405 ODD655405 OMZ655405 OWV655405 PGR655405 PQN655405 QAJ655405 QKF655405 QUB655405 RDX655405 RNT655405 RXP655405 SHL655405 SRH655405 TBD655405 TKZ655405 TUV655405 UER655405 UON655405 UYJ655405 VIF655405 VSB655405 WBX655405 WLT655405 WVP655405 H720941 JD720941 SZ720941 ACV720941 AMR720941 AWN720941 BGJ720941 BQF720941 CAB720941 CJX720941 CTT720941 DDP720941 DNL720941 DXH720941 EHD720941 EQZ720941 FAV720941 FKR720941 FUN720941 GEJ720941 GOF720941 GYB720941 HHX720941 HRT720941 IBP720941 ILL720941 IVH720941 JFD720941 JOZ720941 JYV720941 KIR720941 KSN720941 LCJ720941 LMF720941 LWB720941 MFX720941 MPT720941 MZP720941 NJL720941 NTH720941 ODD720941 OMZ720941 OWV720941 PGR720941 PQN720941 QAJ720941 QKF720941 QUB720941 RDX720941 RNT720941 RXP720941 SHL720941 SRH720941 TBD720941 TKZ720941 TUV720941 UER720941 UON720941 UYJ720941 VIF720941 VSB720941 WBX720941 WLT720941 WVP720941 H786477 JD786477 SZ786477 ACV786477 AMR786477 AWN786477 BGJ786477 BQF786477 CAB786477 CJX786477 CTT786477 DDP786477 DNL786477 DXH786477 EHD786477 EQZ786477 FAV786477 FKR786477 FUN786477 GEJ786477 GOF786477 GYB786477 HHX786477 HRT786477 IBP786477 ILL786477 IVH786477 JFD786477 JOZ786477 JYV786477 KIR786477 KSN786477 LCJ786477 LMF786477 LWB786477 MFX786477 MPT786477 MZP786477 NJL786477 NTH786477 ODD786477 OMZ786477 OWV786477 PGR786477 PQN786477 QAJ786477 QKF786477 QUB786477 RDX786477 RNT786477 RXP786477 SHL786477 SRH786477 TBD786477 TKZ786477 TUV786477 UER786477 UON786477 UYJ786477 VIF786477 VSB786477 WBX786477 WLT786477 WVP786477 H852013 JD852013 SZ852013 ACV852013 AMR852013 AWN852013 BGJ852013 BQF852013 CAB852013 CJX852013 CTT852013 DDP852013 DNL852013 DXH852013 EHD852013 EQZ852013 FAV852013 FKR852013 FUN852013 GEJ852013 GOF852013 GYB852013 HHX852013 HRT852013 IBP852013 ILL852013 IVH852013 JFD852013 JOZ852013 JYV852013 KIR852013 KSN852013 LCJ852013 LMF852013 LWB852013 MFX852013 MPT852013 MZP852013 NJL852013 NTH852013 ODD852013 OMZ852013 OWV852013 PGR852013 PQN852013 QAJ852013 QKF852013 QUB852013 RDX852013 RNT852013 RXP852013 SHL852013 SRH852013 TBD852013 TKZ852013 TUV852013 UER852013 UON852013 UYJ852013 VIF852013 VSB852013 WBX852013 WLT852013 WVP852013 H917549 JD917549 SZ917549 ACV917549 AMR917549 AWN917549 BGJ917549 BQF917549 CAB917549 CJX917549 CTT917549 DDP917549 DNL917549 DXH917549 EHD917549 EQZ917549 FAV917549 FKR917549 FUN917549 GEJ917549 GOF917549 GYB917549 HHX917549 HRT917549 IBP917549 ILL917549 IVH917549 JFD917549 JOZ917549 JYV917549 KIR917549 KSN917549 LCJ917549 LMF917549 LWB917549 MFX917549 MPT917549 MZP917549 NJL917549 NTH917549 ODD917549 OMZ917549 OWV917549 PGR917549 PQN917549 QAJ917549 QKF917549 QUB917549 RDX917549 RNT917549 RXP917549 SHL917549 SRH917549 TBD917549 TKZ917549 TUV917549 UER917549 UON917549 UYJ917549 VIF917549 VSB917549 WBX917549 WLT917549 WVP917549 H983085 JD983085 SZ983085 ACV983085 AMR983085 AWN983085 BGJ983085 BQF983085 CAB983085 CJX983085 CTT983085 DDP983085 DNL983085 DXH983085 EHD983085 EQZ983085 FAV983085 FKR983085 FUN983085 GEJ983085 GOF983085 GYB983085 HHX983085 HRT983085 IBP983085 ILL983085 IVH983085 JFD983085 JOZ983085 JYV983085 KIR983085 KSN983085 LCJ983085 LMF983085 LWB983085 MFX983085 MPT983085 MZP983085 NJL983085 NTH983085 ODD983085 OMZ983085 OWV983085 PGR983085 PQN983085 QAJ983085 QKF983085 QUB983085 RDX983085 RNT983085 RXP983085 SHL983085 SRH983085 TBD983085 TKZ983085 TUV983085 UER983085 UON983085 UYJ983085 VIF983085 VSB983085 WBX983085 WLT983085 WVP983085">
      <formula1>D65555&lt;=H65581</formula1>
    </dataValidation>
    <dataValidation type="custom" allowBlank="1" showInputMessage="1" showErrorMessage="1" errorTitle="LÜTFEN DÜZELTİN" error="BİTEN ÜNİTE SAYISI BİTEN İÇME SUYU SAYISINDAN AZ OLAMAZ" sqref="N65581 JJ65581 TF65581 ADB65581 AMX65581 AWT65581 BGP65581 BQL65581 CAH65581 CKD65581 CTZ65581 DDV65581 DNR65581 DXN65581 EHJ65581 ERF65581 FBB65581 FKX65581 FUT65581 GEP65581 GOL65581 GYH65581 HID65581 HRZ65581 IBV65581 ILR65581 IVN65581 JFJ65581 JPF65581 JZB65581 KIX65581 KST65581 LCP65581 LML65581 LWH65581 MGD65581 MPZ65581 MZV65581 NJR65581 NTN65581 ODJ65581 ONF65581 OXB65581 PGX65581 PQT65581 QAP65581 QKL65581 QUH65581 RED65581 RNZ65581 RXV65581 SHR65581 SRN65581 TBJ65581 TLF65581 TVB65581 UEX65581 UOT65581 UYP65581 VIL65581 VSH65581 WCD65581 WLZ65581 WVV65581 N131117 JJ131117 TF131117 ADB131117 AMX131117 AWT131117 BGP131117 BQL131117 CAH131117 CKD131117 CTZ131117 DDV131117 DNR131117 DXN131117 EHJ131117 ERF131117 FBB131117 FKX131117 FUT131117 GEP131117 GOL131117 GYH131117 HID131117 HRZ131117 IBV131117 ILR131117 IVN131117 JFJ131117 JPF131117 JZB131117 KIX131117 KST131117 LCP131117 LML131117 LWH131117 MGD131117 MPZ131117 MZV131117 NJR131117 NTN131117 ODJ131117 ONF131117 OXB131117 PGX131117 PQT131117 QAP131117 QKL131117 QUH131117 RED131117 RNZ131117 RXV131117 SHR131117 SRN131117 TBJ131117 TLF131117 TVB131117 UEX131117 UOT131117 UYP131117 VIL131117 VSH131117 WCD131117 WLZ131117 WVV131117 N196653 JJ196653 TF196653 ADB196653 AMX196653 AWT196653 BGP196653 BQL196653 CAH196653 CKD196653 CTZ196653 DDV196653 DNR196653 DXN196653 EHJ196653 ERF196653 FBB196653 FKX196653 FUT196653 GEP196653 GOL196653 GYH196653 HID196653 HRZ196653 IBV196653 ILR196653 IVN196653 JFJ196653 JPF196653 JZB196653 KIX196653 KST196653 LCP196653 LML196653 LWH196653 MGD196653 MPZ196653 MZV196653 NJR196653 NTN196653 ODJ196653 ONF196653 OXB196653 PGX196653 PQT196653 QAP196653 QKL196653 QUH196653 RED196653 RNZ196653 RXV196653 SHR196653 SRN196653 TBJ196653 TLF196653 TVB196653 UEX196653 UOT196653 UYP196653 VIL196653 VSH196653 WCD196653 WLZ196653 WVV196653 N262189 JJ262189 TF262189 ADB262189 AMX262189 AWT262189 BGP262189 BQL262189 CAH262189 CKD262189 CTZ262189 DDV262189 DNR262189 DXN262189 EHJ262189 ERF262189 FBB262189 FKX262189 FUT262189 GEP262189 GOL262189 GYH262189 HID262189 HRZ262189 IBV262189 ILR262189 IVN262189 JFJ262189 JPF262189 JZB262189 KIX262189 KST262189 LCP262189 LML262189 LWH262189 MGD262189 MPZ262189 MZV262189 NJR262189 NTN262189 ODJ262189 ONF262189 OXB262189 PGX262189 PQT262189 QAP262189 QKL262189 QUH262189 RED262189 RNZ262189 RXV262189 SHR262189 SRN262189 TBJ262189 TLF262189 TVB262189 UEX262189 UOT262189 UYP262189 VIL262189 VSH262189 WCD262189 WLZ262189 WVV262189 N327725 JJ327725 TF327725 ADB327725 AMX327725 AWT327725 BGP327725 BQL327725 CAH327725 CKD327725 CTZ327725 DDV327725 DNR327725 DXN327725 EHJ327725 ERF327725 FBB327725 FKX327725 FUT327725 GEP327725 GOL327725 GYH327725 HID327725 HRZ327725 IBV327725 ILR327725 IVN327725 JFJ327725 JPF327725 JZB327725 KIX327725 KST327725 LCP327725 LML327725 LWH327725 MGD327725 MPZ327725 MZV327725 NJR327725 NTN327725 ODJ327725 ONF327725 OXB327725 PGX327725 PQT327725 QAP327725 QKL327725 QUH327725 RED327725 RNZ327725 RXV327725 SHR327725 SRN327725 TBJ327725 TLF327725 TVB327725 UEX327725 UOT327725 UYP327725 VIL327725 VSH327725 WCD327725 WLZ327725 WVV327725 N393261 JJ393261 TF393261 ADB393261 AMX393261 AWT393261 BGP393261 BQL393261 CAH393261 CKD393261 CTZ393261 DDV393261 DNR393261 DXN393261 EHJ393261 ERF393261 FBB393261 FKX393261 FUT393261 GEP393261 GOL393261 GYH393261 HID393261 HRZ393261 IBV393261 ILR393261 IVN393261 JFJ393261 JPF393261 JZB393261 KIX393261 KST393261 LCP393261 LML393261 LWH393261 MGD393261 MPZ393261 MZV393261 NJR393261 NTN393261 ODJ393261 ONF393261 OXB393261 PGX393261 PQT393261 QAP393261 QKL393261 QUH393261 RED393261 RNZ393261 RXV393261 SHR393261 SRN393261 TBJ393261 TLF393261 TVB393261 UEX393261 UOT393261 UYP393261 VIL393261 VSH393261 WCD393261 WLZ393261 WVV393261 N458797 JJ458797 TF458797 ADB458797 AMX458797 AWT458797 BGP458797 BQL458797 CAH458797 CKD458797 CTZ458797 DDV458797 DNR458797 DXN458797 EHJ458797 ERF458797 FBB458797 FKX458797 FUT458797 GEP458797 GOL458797 GYH458797 HID458797 HRZ458797 IBV458797 ILR458797 IVN458797 JFJ458797 JPF458797 JZB458797 KIX458797 KST458797 LCP458797 LML458797 LWH458797 MGD458797 MPZ458797 MZV458797 NJR458797 NTN458797 ODJ458797 ONF458797 OXB458797 PGX458797 PQT458797 QAP458797 QKL458797 QUH458797 RED458797 RNZ458797 RXV458797 SHR458797 SRN458797 TBJ458797 TLF458797 TVB458797 UEX458797 UOT458797 UYP458797 VIL458797 VSH458797 WCD458797 WLZ458797 WVV458797 N524333 JJ524333 TF524333 ADB524333 AMX524333 AWT524333 BGP524333 BQL524333 CAH524333 CKD524333 CTZ524333 DDV524333 DNR524333 DXN524333 EHJ524333 ERF524333 FBB524333 FKX524333 FUT524333 GEP524333 GOL524333 GYH524333 HID524333 HRZ524333 IBV524333 ILR524333 IVN524333 JFJ524333 JPF524333 JZB524333 KIX524333 KST524333 LCP524333 LML524333 LWH524333 MGD524333 MPZ524333 MZV524333 NJR524333 NTN524333 ODJ524333 ONF524333 OXB524333 PGX524333 PQT524333 QAP524333 QKL524333 QUH524333 RED524333 RNZ524333 RXV524333 SHR524333 SRN524333 TBJ524333 TLF524333 TVB524333 UEX524333 UOT524333 UYP524333 VIL524333 VSH524333 WCD524333 WLZ524333 WVV524333 N589869 JJ589869 TF589869 ADB589869 AMX589869 AWT589869 BGP589869 BQL589869 CAH589869 CKD589869 CTZ589869 DDV589869 DNR589869 DXN589869 EHJ589869 ERF589869 FBB589869 FKX589869 FUT589869 GEP589869 GOL589869 GYH589869 HID589869 HRZ589869 IBV589869 ILR589869 IVN589869 JFJ589869 JPF589869 JZB589869 KIX589869 KST589869 LCP589869 LML589869 LWH589869 MGD589869 MPZ589869 MZV589869 NJR589869 NTN589869 ODJ589869 ONF589869 OXB589869 PGX589869 PQT589869 QAP589869 QKL589869 QUH589869 RED589869 RNZ589869 RXV589869 SHR589869 SRN589869 TBJ589869 TLF589869 TVB589869 UEX589869 UOT589869 UYP589869 VIL589869 VSH589869 WCD589869 WLZ589869 WVV589869 N655405 JJ655405 TF655405 ADB655405 AMX655405 AWT655405 BGP655405 BQL655405 CAH655405 CKD655405 CTZ655405 DDV655405 DNR655405 DXN655405 EHJ655405 ERF655405 FBB655405 FKX655405 FUT655405 GEP655405 GOL655405 GYH655405 HID655405 HRZ655405 IBV655405 ILR655405 IVN655405 JFJ655405 JPF655405 JZB655405 KIX655405 KST655405 LCP655405 LML655405 LWH655405 MGD655405 MPZ655405 MZV655405 NJR655405 NTN655405 ODJ655405 ONF655405 OXB655405 PGX655405 PQT655405 QAP655405 QKL655405 QUH655405 RED655405 RNZ655405 RXV655405 SHR655405 SRN655405 TBJ655405 TLF655405 TVB655405 UEX655405 UOT655405 UYP655405 VIL655405 VSH655405 WCD655405 WLZ655405 WVV655405 N720941 JJ720941 TF720941 ADB720941 AMX720941 AWT720941 BGP720941 BQL720941 CAH720941 CKD720941 CTZ720941 DDV720941 DNR720941 DXN720941 EHJ720941 ERF720941 FBB720941 FKX720941 FUT720941 GEP720941 GOL720941 GYH720941 HID720941 HRZ720941 IBV720941 ILR720941 IVN720941 JFJ720941 JPF720941 JZB720941 KIX720941 KST720941 LCP720941 LML720941 LWH720941 MGD720941 MPZ720941 MZV720941 NJR720941 NTN720941 ODJ720941 ONF720941 OXB720941 PGX720941 PQT720941 QAP720941 QKL720941 QUH720941 RED720941 RNZ720941 RXV720941 SHR720941 SRN720941 TBJ720941 TLF720941 TVB720941 UEX720941 UOT720941 UYP720941 VIL720941 VSH720941 WCD720941 WLZ720941 WVV720941 N786477 JJ786477 TF786477 ADB786477 AMX786477 AWT786477 BGP786477 BQL786477 CAH786477 CKD786477 CTZ786477 DDV786477 DNR786477 DXN786477 EHJ786477 ERF786477 FBB786477 FKX786477 FUT786477 GEP786477 GOL786477 GYH786477 HID786477 HRZ786477 IBV786477 ILR786477 IVN786477 JFJ786477 JPF786477 JZB786477 KIX786477 KST786477 LCP786477 LML786477 LWH786477 MGD786477 MPZ786477 MZV786477 NJR786477 NTN786477 ODJ786477 ONF786477 OXB786477 PGX786477 PQT786477 QAP786477 QKL786477 QUH786477 RED786477 RNZ786477 RXV786477 SHR786477 SRN786477 TBJ786477 TLF786477 TVB786477 UEX786477 UOT786477 UYP786477 VIL786477 VSH786477 WCD786477 WLZ786477 WVV786477 N852013 JJ852013 TF852013 ADB852013 AMX852013 AWT852013 BGP852013 BQL852013 CAH852013 CKD852013 CTZ852013 DDV852013 DNR852013 DXN852013 EHJ852013 ERF852013 FBB852013 FKX852013 FUT852013 GEP852013 GOL852013 GYH852013 HID852013 HRZ852013 IBV852013 ILR852013 IVN852013 JFJ852013 JPF852013 JZB852013 KIX852013 KST852013 LCP852013 LML852013 LWH852013 MGD852013 MPZ852013 MZV852013 NJR852013 NTN852013 ODJ852013 ONF852013 OXB852013 PGX852013 PQT852013 QAP852013 QKL852013 QUH852013 RED852013 RNZ852013 RXV852013 SHR852013 SRN852013 TBJ852013 TLF852013 TVB852013 UEX852013 UOT852013 UYP852013 VIL852013 VSH852013 WCD852013 WLZ852013 WVV852013 N917549 JJ917549 TF917549 ADB917549 AMX917549 AWT917549 BGP917549 BQL917549 CAH917549 CKD917549 CTZ917549 DDV917549 DNR917549 DXN917549 EHJ917549 ERF917549 FBB917549 FKX917549 FUT917549 GEP917549 GOL917549 GYH917549 HID917549 HRZ917549 IBV917549 ILR917549 IVN917549 JFJ917549 JPF917549 JZB917549 KIX917549 KST917549 LCP917549 LML917549 LWH917549 MGD917549 MPZ917549 MZV917549 NJR917549 NTN917549 ODJ917549 ONF917549 OXB917549 PGX917549 PQT917549 QAP917549 QKL917549 QUH917549 RED917549 RNZ917549 RXV917549 SHR917549 SRN917549 TBJ917549 TLF917549 TVB917549 UEX917549 UOT917549 UYP917549 VIL917549 VSH917549 WCD917549 WLZ917549 WVV917549 N983085 JJ983085 TF983085 ADB983085 AMX983085 AWT983085 BGP983085 BQL983085 CAH983085 CKD983085 CTZ983085 DDV983085 DNR983085 DXN983085 EHJ983085 ERF983085 FBB983085 FKX983085 FUT983085 GEP983085 GOL983085 GYH983085 HID983085 HRZ983085 IBV983085 ILR983085 IVN983085 JFJ983085 JPF983085 JZB983085 KIX983085 KST983085 LCP983085 LML983085 LWH983085 MGD983085 MPZ983085 MZV983085 NJR983085 NTN983085 ODJ983085 ONF983085 OXB983085 PGX983085 PQT983085 QAP983085 QKL983085 QUH983085 RED983085 RNZ983085 RXV983085 SHR983085 SRN983085 TBJ983085 TLF983085 TVB983085 UEX983085 UOT983085 UYP983085 VIL983085 VSH983085 WCD983085 WLZ983085 WVV983085">
      <formula1>F65550&lt;=N65581</formula1>
    </dataValidation>
    <dataValidation type="custom" allowBlank="1" showInputMessage="1" showErrorMessage="1" errorTitle="LÜTFEN DÜZELTİN" error="BİTEN ÜNİTE SAYISI BİTEN İÇME SUYU SAYISINDAN AZ OLAMAZ" sqref="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5">
      <formula1>F5&lt;=N27</formula1>
    </dataValidation>
    <dataValidation type="custom" allowBlank="1" showInputMessage="1" showErrorMessage="1" errorTitle="LÜTFEN DÜZELTİN" error="PLANLANAN İÇME SUYU İŞ SAYISI, İÇME SUYU HİZMETİ GÖTÜRÜLECEK ÜNİTE SAYISINDAN AZ OLAMAZ " sqref="JD27 SZ27 ACV27 AMR27 AWN27 BGJ27 BQF27 CAB27 CJX27 CTT27 DDP27 DNL27 DXH27 EHD27 EQZ27 FAV27 FKR27 FUN27 GEJ27 GOF27 GYB27 HHX27 HRT27 IBP27 ILL27 IVH27 JFD27 JOZ27 JYV27 KIR27 KSN27 LCJ27 LMF27 LWB27 MFX27 MPT27 MZP27 NJL27 NTH27 ODD27 OMZ27 OWV27 PGR27 PQN27 QAJ27 QKF27 QUB27 RDX27 RNT27 RXP27 SHL27 SRH27 TBD27 TKZ27 TUV27 UER27 UON27 UYJ27 VIF27 VSB27 WBX27 WLT27 WVP27 H27">
      <formula1>D10&lt;=H27</formula1>
    </dataValidation>
    <dataValidation type="custom" allowBlank="1" showInputMessage="1" showErrorMessage="1" errorTitle="LÜTFEN DÜZELTİN" error="BİTEN ÜNİTE SAYISI BİTEN İÇME SUYU SAYISINDAN AZ OLAMAZ" sqref="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N27">
      <formula1>F5&lt;=N27</formula1>
    </dataValidation>
    <dataValidation type="custom" allowBlank="1" showInputMessage="1" showErrorMessage="1" errorTitle="LÜTFEN DÜZETİN" error="PLANLANAN İÇME SUYU İŞ SAYISI, İÇME SUYU HİZMETİ GÖTÜRÜLECEK ÜNİTE SAYISINDAN AZ OLAMAZ " sqref="IZ10 D10 WVL10 WLP10 WBT10 VRX10 VIB10 UYF10 UOJ10 UEN10 TUR10 TKV10 TAZ10 SRD10 SHH10 RXL10 RNP10 RDT10 QTX10 QKB10 QAF10 PQJ10 PGN10 OWR10 OMV10 OCZ10 NTD10 NJH10 MZL10 MPP10 MFT10 LVX10 LMB10 LCF10 KSJ10 KIN10 JYR10 JOV10 JEZ10 IVD10 ILH10 IBL10 HRP10 HHT10 GXX10 GOB10 GEF10 FUJ10 FKN10 FAR10 EQV10 EGZ10 DXD10 DNH10 DDL10 CTP10 CJT10 BZX10 BQB10 BGF10 AWJ10 AMN10 ACR10 SV10">
      <formula1>D10&lt;I5=H27</formula1>
    </dataValidation>
  </dataValidations>
  <hyperlinks>
    <hyperlink ref="B65" r:id="rId1"/>
  </hyperlinks>
  <pageMargins left="0.51181102362204722" right="0.31496062992125984" top="0.78740157480314965" bottom="0.31496062992125984" header="0.27559055118110237" footer="0.19685039370078741"/>
  <pageSetup paperSize="9" scale="54" orientation="landscape" r:id="rId2"/>
  <headerFooter alignWithMargins="0">
    <oddHeader>&amp;C&amp;"Arial Tur,Kalın"&amp;12T.CİÇİŞLERİ BAKANLIĞIMahalli İdareler Genel Müdürlüğü</oddHeader>
    <oddFooter>&amp;C&amp;P</oddFooter>
  </headerFooter>
  <rowBreaks count="1" manualBreakCount="1">
    <brk id="27" max="16383" man="1"/>
  </rowBreaks>
</worksheet>
</file>

<file path=xl/worksheets/sheet3.xml><?xml version="1.0" encoding="utf-8"?>
<worksheet xmlns="http://schemas.openxmlformats.org/spreadsheetml/2006/main" xmlns:r="http://schemas.openxmlformats.org/officeDocument/2006/relationships">
  <sheetPr>
    <tabColor theme="3" tint="0.59999389629810485"/>
  </sheetPr>
  <dimension ref="A1:CD329"/>
  <sheetViews>
    <sheetView topLeftCell="C1" zoomScaleSheetLayoutView="80" workbookViewId="0">
      <pane ySplit="3" topLeftCell="A16" activePane="bottomLeft" state="frozen"/>
      <selection pane="bottomLeft" activeCell="E19" sqref="E19"/>
    </sheetView>
  </sheetViews>
  <sheetFormatPr defaultColWidth="9.140625" defaultRowHeight="12.75"/>
  <cols>
    <col min="1" max="2" width="6.5703125" style="32" customWidth="1"/>
    <col min="3" max="3" width="16.7109375" style="32" customWidth="1"/>
    <col min="4" max="4" width="14.42578125" style="32" customWidth="1"/>
    <col min="5" max="5" width="63.85546875" style="32" customWidth="1"/>
    <col min="6" max="6" width="15.7109375" style="32" bestFit="1" customWidth="1"/>
    <col min="7" max="9" width="11" style="47" bestFit="1" customWidth="1"/>
    <col min="10" max="10" width="16.5703125" style="32" customWidth="1"/>
    <col min="11" max="11" width="14" style="32" customWidth="1"/>
    <col min="12" max="12" width="20" style="37" bestFit="1" customWidth="1"/>
    <col min="13" max="13" width="19.5703125" style="37" customWidth="1"/>
    <col min="14" max="14" width="20" style="38" customWidth="1"/>
    <col min="15" max="15" width="10.140625" style="37" bestFit="1" customWidth="1"/>
    <col min="16" max="16" width="13.28515625" style="32" bestFit="1" customWidth="1"/>
    <col min="17" max="75" width="9.140625" style="33"/>
    <col min="76" max="77" width="9.140625" style="32"/>
    <col min="78" max="78" width="9.140625" style="33"/>
    <col min="79" max="79" width="10.42578125" style="33" customWidth="1"/>
    <col min="80" max="80" width="10.28515625" style="33" customWidth="1"/>
    <col min="81" max="82" width="9.140625" style="33"/>
    <col min="83" max="84" width="9.140625" style="32"/>
    <col min="85" max="88" width="0" style="32" hidden="1" customWidth="1"/>
    <col min="89" max="16384" width="9.140625" style="32"/>
  </cols>
  <sheetData>
    <row r="1" spans="1:82" ht="37.5" customHeight="1">
      <c r="A1" s="673" t="s">
        <v>206</v>
      </c>
      <c r="B1" s="674"/>
      <c r="C1" s="674"/>
      <c r="D1" s="674"/>
      <c r="E1" s="674"/>
      <c r="F1" s="674"/>
      <c r="G1" s="674"/>
      <c r="H1" s="674"/>
      <c r="I1" s="674"/>
      <c r="J1" s="674"/>
      <c r="K1" s="674"/>
      <c r="L1" s="674"/>
      <c r="M1" s="674"/>
      <c r="N1" s="674"/>
      <c r="O1" s="674"/>
      <c r="P1" s="675"/>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row>
    <row r="2" spans="1:82" ht="39.75" customHeight="1">
      <c r="A2" s="625" t="s">
        <v>322</v>
      </c>
      <c r="B2" s="626" t="s">
        <v>102</v>
      </c>
      <c r="C2" s="625" t="s">
        <v>103</v>
      </c>
      <c r="D2" s="625" t="s">
        <v>104</v>
      </c>
      <c r="E2" s="625" t="s">
        <v>105</v>
      </c>
      <c r="F2" s="625"/>
      <c r="G2" s="624" t="s">
        <v>181</v>
      </c>
      <c r="H2" s="624" t="s">
        <v>182</v>
      </c>
      <c r="I2" s="624" t="s">
        <v>183</v>
      </c>
      <c r="J2" s="626" t="s">
        <v>159</v>
      </c>
      <c r="K2" s="626" t="s">
        <v>406</v>
      </c>
      <c r="L2" s="385" t="s">
        <v>185</v>
      </c>
      <c r="M2" s="400" t="s">
        <v>107</v>
      </c>
      <c r="N2" s="400" t="s">
        <v>108</v>
      </c>
      <c r="O2" s="385" t="s">
        <v>109</v>
      </c>
      <c r="P2" s="671" t="s">
        <v>131</v>
      </c>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row>
    <row r="3" spans="1:82" ht="33" customHeight="1">
      <c r="A3" s="625"/>
      <c r="B3" s="625"/>
      <c r="C3" s="625"/>
      <c r="D3" s="625"/>
      <c r="E3" s="386" t="s">
        <v>118</v>
      </c>
      <c r="F3" s="385" t="s">
        <v>142</v>
      </c>
      <c r="G3" s="624"/>
      <c r="H3" s="624"/>
      <c r="I3" s="624"/>
      <c r="J3" s="626"/>
      <c r="K3" s="626"/>
      <c r="L3" s="385" t="s">
        <v>120</v>
      </c>
      <c r="M3" s="400" t="s">
        <v>121</v>
      </c>
      <c r="N3" s="400" t="s">
        <v>122</v>
      </c>
      <c r="O3" s="385" t="s">
        <v>199</v>
      </c>
      <c r="P3" s="67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row>
    <row r="4" spans="1:82" s="34" customFormat="1" ht="24" customHeight="1">
      <c r="A4" s="376">
        <v>1</v>
      </c>
      <c r="B4" s="215"/>
      <c r="C4" s="240" t="s">
        <v>215</v>
      </c>
      <c r="D4" s="245" t="s">
        <v>207</v>
      </c>
      <c r="E4" s="243" t="s">
        <v>263</v>
      </c>
      <c r="F4" s="244" t="s">
        <v>280</v>
      </c>
      <c r="G4" s="420">
        <v>1</v>
      </c>
      <c r="H4" s="420"/>
      <c r="I4" s="420">
        <v>28</v>
      </c>
      <c r="J4" s="253" t="s">
        <v>58</v>
      </c>
      <c r="K4" s="253" t="s">
        <v>145</v>
      </c>
      <c r="L4" s="628">
        <v>241900</v>
      </c>
      <c r="M4" s="620">
        <v>205000</v>
      </c>
      <c r="N4" s="619">
        <v>241900</v>
      </c>
      <c r="O4" s="619">
        <f>L4-N4</f>
        <v>0</v>
      </c>
      <c r="P4" s="358" t="s">
        <v>396</v>
      </c>
      <c r="BZ4" s="35" t="s">
        <v>132</v>
      </c>
      <c r="CA4" s="35" t="s">
        <v>58</v>
      </c>
      <c r="CB4" s="36" t="s">
        <v>143</v>
      </c>
      <c r="CC4" s="35"/>
      <c r="CD4" s="35"/>
    </row>
    <row r="5" spans="1:82" s="34" customFormat="1" ht="24" customHeight="1">
      <c r="A5" s="376">
        <v>2</v>
      </c>
      <c r="B5" s="215"/>
      <c r="C5" s="240" t="s">
        <v>215</v>
      </c>
      <c r="D5" s="245" t="s">
        <v>207</v>
      </c>
      <c r="E5" s="243" t="s">
        <v>264</v>
      </c>
      <c r="F5" s="244" t="s">
        <v>281</v>
      </c>
      <c r="G5" s="420">
        <v>1</v>
      </c>
      <c r="H5" s="420"/>
      <c r="I5" s="420">
        <v>468</v>
      </c>
      <c r="J5" s="253" t="s">
        <v>58</v>
      </c>
      <c r="K5" s="253" t="s">
        <v>145</v>
      </c>
      <c r="L5" s="628"/>
      <c r="M5" s="620"/>
      <c r="N5" s="619"/>
      <c r="O5" s="619"/>
      <c r="P5" s="358" t="s">
        <v>396</v>
      </c>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Z5" s="35" t="s">
        <v>136</v>
      </c>
      <c r="CA5" s="36" t="s">
        <v>59</v>
      </c>
      <c r="CB5" s="36" t="s">
        <v>145</v>
      </c>
      <c r="CC5" s="35"/>
      <c r="CD5" s="35"/>
    </row>
    <row r="6" spans="1:82" s="34" customFormat="1" ht="24" customHeight="1">
      <c r="A6" s="376">
        <v>3</v>
      </c>
      <c r="B6" s="215"/>
      <c r="C6" s="240" t="s">
        <v>215</v>
      </c>
      <c r="D6" s="245" t="s">
        <v>207</v>
      </c>
      <c r="E6" s="243" t="s">
        <v>265</v>
      </c>
      <c r="F6" s="244" t="s">
        <v>282</v>
      </c>
      <c r="G6" s="421">
        <v>1</v>
      </c>
      <c r="H6" s="421"/>
      <c r="I6" s="421">
        <v>491</v>
      </c>
      <c r="J6" s="253" t="s">
        <v>58</v>
      </c>
      <c r="K6" s="253" t="s">
        <v>145</v>
      </c>
      <c r="L6" s="422">
        <v>82600</v>
      </c>
      <c r="M6" s="251">
        <v>70000</v>
      </c>
      <c r="N6" s="252">
        <v>82600</v>
      </c>
      <c r="O6" s="423">
        <f t="shared" ref="O6:O22" si="0">L6-N6</f>
        <v>0</v>
      </c>
      <c r="P6" s="358" t="s">
        <v>396</v>
      </c>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Z6" s="35" t="s">
        <v>8</v>
      </c>
      <c r="CA6" s="35" t="s">
        <v>60</v>
      </c>
      <c r="CB6" s="36" t="s">
        <v>146</v>
      </c>
      <c r="CC6" s="35"/>
      <c r="CD6" s="35"/>
    </row>
    <row r="7" spans="1:82" s="34" customFormat="1" ht="27.75" customHeight="1">
      <c r="A7" s="376">
        <v>4</v>
      </c>
      <c r="B7" s="215"/>
      <c r="C7" s="240" t="s">
        <v>215</v>
      </c>
      <c r="D7" s="245" t="s">
        <v>209</v>
      </c>
      <c r="E7" s="246" t="s">
        <v>366</v>
      </c>
      <c r="F7" s="244" t="s">
        <v>283</v>
      </c>
      <c r="G7" s="421">
        <v>7</v>
      </c>
      <c r="H7" s="421">
        <v>3</v>
      </c>
      <c r="I7" s="421">
        <v>6221</v>
      </c>
      <c r="J7" s="253" t="s">
        <v>60</v>
      </c>
      <c r="K7" s="253" t="s">
        <v>145</v>
      </c>
      <c r="L7" s="368">
        <v>286285.03999999998</v>
      </c>
      <c r="M7" s="369">
        <v>242614.44</v>
      </c>
      <c r="N7" s="369">
        <v>286285.03999999998</v>
      </c>
      <c r="O7" s="423">
        <f t="shared" si="0"/>
        <v>0</v>
      </c>
      <c r="P7" s="358" t="s">
        <v>396</v>
      </c>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Z7" s="35"/>
      <c r="CA7" s="35"/>
      <c r="CB7" s="36"/>
      <c r="CC7" s="35"/>
      <c r="CD7" s="35"/>
    </row>
    <row r="8" spans="1:82" s="34" customFormat="1" ht="24" customHeight="1">
      <c r="A8" s="376">
        <v>5</v>
      </c>
      <c r="B8" s="215"/>
      <c r="C8" s="240" t="s">
        <v>215</v>
      </c>
      <c r="D8" s="245" t="s">
        <v>209</v>
      </c>
      <c r="E8" s="247" t="s">
        <v>266</v>
      </c>
      <c r="F8" s="244" t="s">
        <v>284</v>
      </c>
      <c r="G8" s="421">
        <v>1</v>
      </c>
      <c r="H8" s="421"/>
      <c r="I8" s="421">
        <v>1071</v>
      </c>
      <c r="J8" s="253" t="s">
        <v>59</v>
      </c>
      <c r="K8" s="253" t="s">
        <v>145</v>
      </c>
      <c r="L8" s="368">
        <v>93247.57</v>
      </c>
      <c r="M8" s="369">
        <v>79023.37</v>
      </c>
      <c r="N8" s="369">
        <v>93247.57</v>
      </c>
      <c r="O8" s="423">
        <f t="shared" si="0"/>
        <v>0</v>
      </c>
      <c r="P8" s="358" t="s">
        <v>396</v>
      </c>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Z8" s="35"/>
      <c r="CA8" s="35"/>
      <c r="CB8" s="35"/>
      <c r="CC8" s="35"/>
      <c r="CD8" s="35"/>
    </row>
    <row r="9" spans="1:82" s="34" customFormat="1" ht="24" customHeight="1">
      <c r="A9" s="376">
        <v>6</v>
      </c>
      <c r="B9" s="215"/>
      <c r="C9" s="240" t="s">
        <v>215</v>
      </c>
      <c r="D9" s="245" t="s">
        <v>209</v>
      </c>
      <c r="E9" s="247" t="s">
        <v>267</v>
      </c>
      <c r="F9" s="244" t="s">
        <v>285</v>
      </c>
      <c r="G9" s="421">
        <v>1</v>
      </c>
      <c r="H9" s="421"/>
      <c r="I9" s="421">
        <v>410</v>
      </c>
      <c r="J9" s="253" t="s">
        <v>59</v>
      </c>
      <c r="K9" s="253" t="s">
        <v>145</v>
      </c>
      <c r="L9" s="368">
        <v>93511.29</v>
      </c>
      <c r="M9" s="368">
        <v>79246.86</v>
      </c>
      <c r="N9" s="368">
        <v>93511.29</v>
      </c>
      <c r="O9" s="423">
        <f t="shared" si="0"/>
        <v>0</v>
      </c>
      <c r="P9" s="358" t="s">
        <v>396</v>
      </c>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Z9" s="35"/>
      <c r="CA9" s="35"/>
      <c r="CB9" s="35"/>
      <c r="CC9" s="35"/>
      <c r="CD9" s="35"/>
    </row>
    <row r="10" spans="1:82" s="34" customFormat="1" ht="24" customHeight="1">
      <c r="A10" s="376">
        <v>7</v>
      </c>
      <c r="B10" s="215"/>
      <c r="C10" s="240" t="s">
        <v>215</v>
      </c>
      <c r="D10" s="245" t="s">
        <v>209</v>
      </c>
      <c r="E10" s="247" t="s">
        <v>268</v>
      </c>
      <c r="F10" s="244" t="s">
        <v>286</v>
      </c>
      <c r="G10" s="421">
        <v>1</v>
      </c>
      <c r="H10" s="421"/>
      <c r="I10" s="421">
        <v>945</v>
      </c>
      <c r="J10" s="253" t="s">
        <v>59</v>
      </c>
      <c r="K10" s="253" t="s">
        <v>145</v>
      </c>
      <c r="L10" s="368">
        <v>69620</v>
      </c>
      <c r="M10" s="368">
        <v>59000</v>
      </c>
      <c r="N10" s="368">
        <v>69620</v>
      </c>
      <c r="O10" s="423">
        <f t="shared" si="0"/>
        <v>0</v>
      </c>
      <c r="P10" s="358" t="s">
        <v>396</v>
      </c>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Z10" s="35"/>
      <c r="CA10" s="35"/>
      <c r="CB10" s="35"/>
      <c r="CC10" s="35"/>
      <c r="CD10" s="35"/>
    </row>
    <row r="11" spans="1:82" s="34" customFormat="1" ht="24" customHeight="1">
      <c r="A11" s="376">
        <v>8</v>
      </c>
      <c r="B11" s="215"/>
      <c r="C11" s="215" t="s">
        <v>215</v>
      </c>
      <c r="D11" s="260" t="s">
        <v>209</v>
      </c>
      <c r="E11" s="247" t="s">
        <v>269</v>
      </c>
      <c r="F11" s="261" t="s">
        <v>287</v>
      </c>
      <c r="G11" s="424">
        <v>1</v>
      </c>
      <c r="H11" s="424"/>
      <c r="I11" s="424">
        <v>403</v>
      </c>
      <c r="J11" s="253" t="s">
        <v>58</v>
      </c>
      <c r="K11" s="253" t="s">
        <v>146</v>
      </c>
      <c r="L11" s="622">
        <v>290280</v>
      </c>
      <c r="M11" s="622">
        <v>246000</v>
      </c>
      <c r="N11" s="622">
        <f>M11*1.18</f>
        <v>290280</v>
      </c>
      <c r="O11" s="619">
        <f>L11+L12-N11</f>
        <v>0</v>
      </c>
      <c r="P11" s="358" t="s">
        <v>396</v>
      </c>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Z11" s="35"/>
      <c r="CA11" s="35"/>
      <c r="CB11" s="35"/>
      <c r="CC11" s="35"/>
      <c r="CD11" s="35"/>
    </row>
    <row r="12" spans="1:82" s="34" customFormat="1" ht="24" customHeight="1">
      <c r="A12" s="376">
        <v>9</v>
      </c>
      <c r="B12" s="215"/>
      <c r="C12" s="240" t="s">
        <v>215</v>
      </c>
      <c r="D12" s="245" t="s">
        <v>209</v>
      </c>
      <c r="E12" s="248" t="s">
        <v>270</v>
      </c>
      <c r="F12" s="244" t="s">
        <v>289</v>
      </c>
      <c r="G12" s="421">
        <v>1</v>
      </c>
      <c r="H12" s="421"/>
      <c r="I12" s="421">
        <v>1185</v>
      </c>
      <c r="J12" s="253" t="s">
        <v>58</v>
      </c>
      <c r="K12" s="253" t="s">
        <v>146</v>
      </c>
      <c r="L12" s="622"/>
      <c r="M12" s="622"/>
      <c r="N12" s="622"/>
      <c r="O12" s="619"/>
      <c r="P12" s="358" t="s">
        <v>396</v>
      </c>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Z12" s="35"/>
      <c r="CA12" s="35"/>
      <c r="CB12" s="35"/>
      <c r="CC12" s="35"/>
      <c r="CD12" s="35"/>
    </row>
    <row r="13" spans="1:82" s="34" customFormat="1" ht="24" customHeight="1">
      <c r="A13" s="376">
        <v>10</v>
      </c>
      <c r="B13" s="215"/>
      <c r="C13" s="240" t="s">
        <v>215</v>
      </c>
      <c r="D13" s="245" t="s">
        <v>209</v>
      </c>
      <c r="E13" s="247" t="s">
        <v>271</v>
      </c>
      <c r="F13" s="244" t="s">
        <v>288</v>
      </c>
      <c r="G13" s="421">
        <v>1</v>
      </c>
      <c r="H13" s="421"/>
      <c r="I13" s="421">
        <v>460</v>
      </c>
      <c r="J13" s="253" t="s">
        <v>58</v>
      </c>
      <c r="K13" s="253" t="s">
        <v>146</v>
      </c>
      <c r="L13" s="622">
        <v>251340</v>
      </c>
      <c r="M13" s="622">
        <v>213000</v>
      </c>
      <c r="N13" s="622">
        <v>251340</v>
      </c>
      <c r="O13" s="619">
        <f>L13+L14-N13</f>
        <v>0</v>
      </c>
      <c r="P13" s="358" t="s">
        <v>396</v>
      </c>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Z13" s="35"/>
      <c r="CA13" s="35"/>
      <c r="CB13" s="35"/>
      <c r="CC13" s="35"/>
      <c r="CD13" s="35"/>
    </row>
    <row r="14" spans="1:82" s="34" customFormat="1" ht="24" customHeight="1">
      <c r="A14" s="376">
        <v>11</v>
      </c>
      <c r="B14" s="215"/>
      <c r="C14" s="240" t="s">
        <v>215</v>
      </c>
      <c r="D14" s="245" t="s">
        <v>209</v>
      </c>
      <c r="E14" s="247" t="s">
        <v>385</v>
      </c>
      <c r="F14" s="244" t="s">
        <v>290</v>
      </c>
      <c r="G14" s="421"/>
      <c r="H14" s="421">
        <v>1</v>
      </c>
      <c r="I14" s="421">
        <v>287</v>
      </c>
      <c r="J14" s="253" t="s">
        <v>58</v>
      </c>
      <c r="K14" s="253" t="s">
        <v>146</v>
      </c>
      <c r="L14" s="622"/>
      <c r="M14" s="622"/>
      <c r="N14" s="622"/>
      <c r="O14" s="619"/>
      <c r="P14" s="358" t="s">
        <v>396</v>
      </c>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Z14" s="35"/>
      <c r="CA14" s="35"/>
      <c r="CB14" s="35"/>
      <c r="CC14" s="35"/>
      <c r="CD14" s="35"/>
    </row>
    <row r="15" spans="1:82" s="34" customFormat="1" ht="24" customHeight="1">
      <c r="A15" s="376">
        <v>12</v>
      </c>
      <c r="B15" s="370" t="s">
        <v>8</v>
      </c>
      <c r="C15" s="240" t="s">
        <v>215</v>
      </c>
      <c r="D15" s="245" t="s">
        <v>209</v>
      </c>
      <c r="E15" s="247" t="s">
        <v>388</v>
      </c>
      <c r="F15" s="244" t="s">
        <v>391</v>
      </c>
      <c r="G15" s="421">
        <v>1</v>
      </c>
      <c r="H15" s="421"/>
      <c r="I15" s="421">
        <v>460</v>
      </c>
      <c r="J15" s="253" t="s">
        <v>58</v>
      </c>
      <c r="K15" s="253" t="s">
        <v>146</v>
      </c>
      <c r="L15" s="368">
        <v>35506.07</v>
      </c>
      <c r="M15" s="368">
        <v>30089.89</v>
      </c>
      <c r="N15" s="368">
        <v>35506.07</v>
      </c>
      <c r="O15" s="423">
        <f>N15-L15</f>
        <v>0</v>
      </c>
      <c r="P15" s="358" t="s">
        <v>396</v>
      </c>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Z15" s="35"/>
      <c r="CA15" s="35"/>
      <c r="CB15" s="35"/>
      <c r="CC15" s="35"/>
      <c r="CD15" s="35"/>
    </row>
    <row r="16" spans="1:82" s="34" customFormat="1" ht="24" customHeight="1">
      <c r="A16" s="376">
        <v>13</v>
      </c>
      <c r="B16" s="370" t="s">
        <v>8</v>
      </c>
      <c r="C16" s="240" t="s">
        <v>215</v>
      </c>
      <c r="D16" s="245" t="s">
        <v>209</v>
      </c>
      <c r="E16" s="247" t="s">
        <v>389</v>
      </c>
      <c r="F16" s="244" t="s">
        <v>392</v>
      </c>
      <c r="G16" s="421">
        <v>1</v>
      </c>
      <c r="H16" s="421"/>
      <c r="I16" s="421">
        <v>1233</v>
      </c>
      <c r="J16" s="253" t="s">
        <v>58</v>
      </c>
      <c r="K16" s="253" t="s">
        <v>146</v>
      </c>
      <c r="L16" s="368">
        <v>28320</v>
      </c>
      <c r="M16" s="368">
        <v>24006.78</v>
      </c>
      <c r="N16" s="368">
        <v>28320</v>
      </c>
      <c r="O16" s="423">
        <f>N16-L16</f>
        <v>0</v>
      </c>
      <c r="P16" s="358" t="s">
        <v>396</v>
      </c>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Z16" s="35"/>
      <c r="CA16" s="35"/>
      <c r="CB16" s="35"/>
      <c r="CC16" s="35"/>
      <c r="CD16" s="35"/>
    </row>
    <row r="17" spans="1:82" s="34" customFormat="1" ht="24" customHeight="1">
      <c r="A17" s="376">
        <v>14</v>
      </c>
      <c r="B17" s="215"/>
      <c r="C17" s="240" t="s">
        <v>215</v>
      </c>
      <c r="D17" s="245" t="s">
        <v>210</v>
      </c>
      <c r="E17" s="258" t="s">
        <v>365</v>
      </c>
      <c r="F17" s="244" t="s">
        <v>283</v>
      </c>
      <c r="G17" s="421">
        <v>11</v>
      </c>
      <c r="H17" s="421">
        <v>10</v>
      </c>
      <c r="I17" s="421">
        <v>10655</v>
      </c>
      <c r="J17" s="253" t="s">
        <v>60</v>
      </c>
      <c r="K17" s="253" t="s">
        <v>145</v>
      </c>
      <c r="L17" s="425">
        <v>306800</v>
      </c>
      <c r="M17" s="251">
        <v>260000</v>
      </c>
      <c r="N17" s="252">
        <v>306800</v>
      </c>
      <c r="O17" s="423">
        <f t="shared" si="0"/>
        <v>0</v>
      </c>
      <c r="P17" s="358" t="s">
        <v>396</v>
      </c>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Z17" s="35"/>
      <c r="CA17" s="35"/>
      <c r="CB17" s="35"/>
      <c r="CC17" s="35"/>
      <c r="CD17" s="35"/>
    </row>
    <row r="18" spans="1:82" s="34" customFormat="1" ht="24" customHeight="1">
      <c r="A18" s="376">
        <v>15</v>
      </c>
      <c r="B18" s="215"/>
      <c r="C18" s="240" t="s">
        <v>215</v>
      </c>
      <c r="D18" s="245" t="s">
        <v>211</v>
      </c>
      <c r="E18" s="249" t="s">
        <v>313</v>
      </c>
      <c r="F18" s="244" t="s">
        <v>291</v>
      </c>
      <c r="G18" s="421">
        <v>1</v>
      </c>
      <c r="H18" s="421"/>
      <c r="I18" s="421">
        <v>720</v>
      </c>
      <c r="J18" s="253" t="s">
        <v>58</v>
      </c>
      <c r="K18" s="253" t="s">
        <v>145</v>
      </c>
      <c r="L18" s="627">
        <v>240425</v>
      </c>
      <c r="M18" s="620">
        <v>203750</v>
      </c>
      <c r="N18" s="621">
        <v>240425</v>
      </c>
      <c r="O18" s="619">
        <f>L18+L19-N18</f>
        <v>0</v>
      </c>
      <c r="P18" s="358" t="s">
        <v>396</v>
      </c>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Z18" s="35"/>
      <c r="CA18" s="35"/>
      <c r="CB18" s="35"/>
      <c r="CC18" s="35"/>
      <c r="CD18" s="35"/>
    </row>
    <row r="19" spans="1:82" s="34" customFormat="1" ht="24" customHeight="1">
      <c r="A19" s="376">
        <v>16</v>
      </c>
      <c r="B19" s="215"/>
      <c r="C19" s="240" t="s">
        <v>215</v>
      </c>
      <c r="D19" s="245" t="s">
        <v>211</v>
      </c>
      <c r="E19" s="249" t="s">
        <v>274</v>
      </c>
      <c r="F19" s="244" t="s">
        <v>294</v>
      </c>
      <c r="G19" s="421">
        <v>1</v>
      </c>
      <c r="H19" s="421"/>
      <c r="I19" s="421">
        <v>69</v>
      </c>
      <c r="J19" s="253" t="s">
        <v>58</v>
      </c>
      <c r="K19" s="253" t="s">
        <v>145</v>
      </c>
      <c r="L19" s="627"/>
      <c r="M19" s="620"/>
      <c r="N19" s="621"/>
      <c r="O19" s="619"/>
      <c r="P19" s="358" t="s">
        <v>396</v>
      </c>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Z19" s="35"/>
      <c r="CA19" s="35"/>
      <c r="CB19" s="35"/>
      <c r="CC19" s="35"/>
      <c r="CD19" s="35"/>
    </row>
    <row r="20" spans="1:82" s="34" customFormat="1" ht="24" customHeight="1">
      <c r="A20" s="376">
        <v>17</v>
      </c>
      <c r="B20" s="215"/>
      <c r="C20" s="240" t="s">
        <v>215</v>
      </c>
      <c r="D20" s="245" t="s">
        <v>211</v>
      </c>
      <c r="E20" s="249" t="s">
        <v>272</v>
      </c>
      <c r="F20" s="244" t="s">
        <v>238</v>
      </c>
      <c r="G20" s="421">
        <v>1</v>
      </c>
      <c r="H20" s="421"/>
      <c r="I20" s="421">
        <v>1055</v>
      </c>
      <c r="J20" s="253" t="s">
        <v>58</v>
      </c>
      <c r="K20" s="253" t="s">
        <v>145</v>
      </c>
      <c r="L20" s="426">
        <v>199420</v>
      </c>
      <c r="M20" s="251">
        <v>169000</v>
      </c>
      <c r="N20" s="252">
        <v>199420</v>
      </c>
      <c r="O20" s="423">
        <f>L20-N20</f>
        <v>0</v>
      </c>
      <c r="P20" s="358" t="s">
        <v>396</v>
      </c>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Z20" s="35"/>
      <c r="CA20" s="35"/>
      <c r="CB20" s="35"/>
      <c r="CC20" s="35"/>
      <c r="CD20" s="35"/>
    </row>
    <row r="21" spans="1:82" s="34" customFormat="1" ht="24" customHeight="1">
      <c r="A21" s="376">
        <v>18</v>
      </c>
      <c r="B21" s="215"/>
      <c r="C21" s="240" t="s">
        <v>215</v>
      </c>
      <c r="D21" s="245" t="s">
        <v>211</v>
      </c>
      <c r="E21" s="249" t="s">
        <v>273</v>
      </c>
      <c r="F21" s="244" t="s">
        <v>292</v>
      </c>
      <c r="G21" s="421">
        <v>1</v>
      </c>
      <c r="H21" s="421"/>
      <c r="I21" s="421">
        <v>2879</v>
      </c>
      <c r="J21" s="253" t="s">
        <v>58</v>
      </c>
      <c r="K21" s="253" t="s">
        <v>145</v>
      </c>
      <c r="L21" s="426">
        <v>382320</v>
      </c>
      <c r="M21" s="251">
        <v>304463.59000000003</v>
      </c>
      <c r="N21" s="252">
        <v>359267.04</v>
      </c>
      <c r="O21" s="423">
        <f>L21-N21</f>
        <v>23052.960000000021</v>
      </c>
      <c r="P21" s="358" t="s">
        <v>396</v>
      </c>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Z21" s="35"/>
      <c r="CA21" s="35"/>
      <c r="CB21" s="35"/>
      <c r="CC21" s="35"/>
      <c r="CD21" s="35"/>
    </row>
    <row r="22" spans="1:82" s="34" customFormat="1" ht="24" customHeight="1">
      <c r="A22" s="376">
        <v>19</v>
      </c>
      <c r="B22" s="215"/>
      <c r="C22" s="240" t="s">
        <v>215</v>
      </c>
      <c r="D22" s="245" t="s">
        <v>211</v>
      </c>
      <c r="E22" s="249" t="s">
        <v>320</v>
      </c>
      <c r="F22" s="244" t="s">
        <v>283</v>
      </c>
      <c r="G22" s="421">
        <v>3</v>
      </c>
      <c r="H22" s="421">
        <v>1</v>
      </c>
      <c r="I22" s="421">
        <v>2300</v>
      </c>
      <c r="J22" s="253" t="s">
        <v>60</v>
      </c>
      <c r="K22" s="253" t="s">
        <v>145</v>
      </c>
      <c r="L22" s="426">
        <v>101126</v>
      </c>
      <c r="M22" s="251">
        <v>78825.350000000006</v>
      </c>
      <c r="N22" s="252">
        <v>93013.91</v>
      </c>
      <c r="O22" s="423">
        <f t="shared" si="0"/>
        <v>8112.0899999999965</v>
      </c>
      <c r="P22" s="358" t="s">
        <v>396</v>
      </c>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Z22" s="35"/>
      <c r="CA22" s="35"/>
      <c r="CB22" s="35"/>
      <c r="CC22" s="35"/>
      <c r="CD22" s="35"/>
    </row>
    <row r="23" spans="1:82" s="34" customFormat="1" ht="24" customHeight="1">
      <c r="A23" s="376">
        <v>20</v>
      </c>
      <c r="B23" s="215"/>
      <c r="C23" s="240" t="s">
        <v>215</v>
      </c>
      <c r="D23" s="245" t="s">
        <v>211</v>
      </c>
      <c r="E23" s="249" t="s">
        <v>314</v>
      </c>
      <c r="F23" s="244" t="s">
        <v>293</v>
      </c>
      <c r="G23" s="421">
        <v>1</v>
      </c>
      <c r="H23" s="421"/>
      <c r="I23" s="421">
        <v>331</v>
      </c>
      <c r="J23" s="253" t="s">
        <v>60</v>
      </c>
      <c r="K23" s="253" t="s">
        <v>145</v>
      </c>
      <c r="L23" s="627">
        <v>99120</v>
      </c>
      <c r="M23" s="620">
        <v>84000</v>
      </c>
      <c r="N23" s="621">
        <v>99120</v>
      </c>
      <c r="O23" s="619">
        <f>L23+L24-N23</f>
        <v>0</v>
      </c>
      <c r="P23" s="358" t="s">
        <v>396</v>
      </c>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Z23" s="35"/>
      <c r="CA23" s="35"/>
      <c r="CB23" s="35"/>
      <c r="CC23" s="35"/>
      <c r="CD23" s="35"/>
    </row>
    <row r="24" spans="1:82" s="34" customFormat="1" ht="24" customHeight="1">
      <c r="A24" s="376">
        <v>21</v>
      </c>
      <c r="B24" s="215"/>
      <c r="C24" s="240" t="s">
        <v>215</v>
      </c>
      <c r="D24" s="245" t="s">
        <v>211</v>
      </c>
      <c r="E24" s="249" t="s">
        <v>315</v>
      </c>
      <c r="F24" s="244" t="s">
        <v>240</v>
      </c>
      <c r="G24" s="421">
        <v>1</v>
      </c>
      <c r="H24" s="421"/>
      <c r="I24" s="421">
        <v>928</v>
      </c>
      <c r="J24" s="253" t="s">
        <v>60</v>
      </c>
      <c r="K24" s="253" t="s">
        <v>145</v>
      </c>
      <c r="L24" s="627"/>
      <c r="M24" s="620"/>
      <c r="N24" s="621"/>
      <c r="O24" s="619"/>
      <c r="P24" s="358" t="s">
        <v>396</v>
      </c>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Z24" s="35"/>
      <c r="CA24" s="35"/>
      <c r="CB24" s="35"/>
      <c r="CC24" s="35"/>
      <c r="CD24" s="35"/>
    </row>
    <row r="25" spans="1:82" s="34" customFormat="1" ht="24" customHeight="1">
      <c r="A25" s="376">
        <v>22</v>
      </c>
      <c r="B25" s="311" t="s">
        <v>8</v>
      </c>
      <c r="C25" s="240" t="s">
        <v>215</v>
      </c>
      <c r="D25" s="245" t="s">
        <v>211</v>
      </c>
      <c r="E25" s="249" t="s">
        <v>376</v>
      </c>
      <c r="F25" s="244" t="s">
        <v>377</v>
      </c>
      <c r="G25" s="421"/>
      <c r="H25" s="421"/>
      <c r="I25" s="421"/>
      <c r="J25" s="253" t="s">
        <v>58</v>
      </c>
      <c r="K25" s="253" t="s">
        <v>145</v>
      </c>
      <c r="L25" s="426">
        <v>88201.51</v>
      </c>
      <c r="M25" s="251">
        <v>72000</v>
      </c>
      <c r="N25" s="252">
        <v>84960</v>
      </c>
      <c r="O25" s="423"/>
      <c r="P25" s="358" t="s">
        <v>396</v>
      </c>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Z25" s="35"/>
      <c r="CA25" s="35"/>
      <c r="CB25" s="35"/>
      <c r="CC25" s="35"/>
      <c r="CD25" s="35"/>
    </row>
    <row r="26" spans="1:82" s="34" customFormat="1" ht="24" customHeight="1">
      <c r="A26" s="376">
        <v>23</v>
      </c>
      <c r="B26" s="215"/>
      <c r="C26" s="240" t="s">
        <v>215</v>
      </c>
      <c r="D26" s="245" t="s">
        <v>212</v>
      </c>
      <c r="E26" s="247" t="s">
        <v>275</v>
      </c>
      <c r="F26" s="244" t="s">
        <v>295</v>
      </c>
      <c r="G26" s="427">
        <v>1</v>
      </c>
      <c r="H26" s="427"/>
      <c r="I26" s="427">
        <v>796</v>
      </c>
      <c r="J26" s="253" t="s">
        <v>58</v>
      </c>
      <c r="K26" s="253" t="s">
        <v>146</v>
      </c>
      <c r="L26" s="627">
        <v>459146.26</v>
      </c>
      <c r="M26" s="620">
        <v>389107</v>
      </c>
      <c r="N26" s="621">
        <v>459146.26</v>
      </c>
      <c r="O26" s="619">
        <f>L26+L27+L28-N26</f>
        <v>0</v>
      </c>
      <c r="P26" s="358" t="s">
        <v>396</v>
      </c>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Z26" s="35"/>
      <c r="CA26" s="35"/>
      <c r="CB26" s="35"/>
      <c r="CC26" s="35"/>
      <c r="CD26" s="35"/>
    </row>
    <row r="27" spans="1:82" s="34" customFormat="1" ht="24" customHeight="1">
      <c r="A27" s="376">
        <v>24</v>
      </c>
      <c r="B27" s="215"/>
      <c r="C27" s="240" t="s">
        <v>215</v>
      </c>
      <c r="D27" s="245" t="s">
        <v>212</v>
      </c>
      <c r="E27" s="250" t="s">
        <v>403</v>
      </c>
      <c r="F27" s="244" t="s">
        <v>283</v>
      </c>
      <c r="G27" s="428">
        <v>12</v>
      </c>
      <c r="H27" s="428"/>
      <c r="I27" s="428">
        <v>4724</v>
      </c>
      <c r="J27" s="253" t="s">
        <v>60</v>
      </c>
      <c r="K27" s="253" t="s">
        <v>143</v>
      </c>
      <c r="L27" s="627"/>
      <c r="M27" s="620"/>
      <c r="N27" s="621"/>
      <c r="O27" s="619"/>
      <c r="P27" s="358" t="s">
        <v>396</v>
      </c>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Z27" s="35"/>
      <c r="CA27" s="35"/>
      <c r="CB27" s="35"/>
      <c r="CC27" s="35"/>
      <c r="CD27" s="35"/>
    </row>
    <row r="28" spans="1:82" s="34" customFormat="1" ht="24" customHeight="1">
      <c r="A28" s="376">
        <v>25</v>
      </c>
      <c r="B28" s="215"/>
      <c r="C28" s="240" t="s">
        <v>215</v>
      </c>
      <c r="D28" s="245" t="s">
        <v>212</v>
      </c>
      <c r="E28" s="247" t="s">
        <v>276</v>
      </c>
      <c r="F28" s="244" t="s">
        <v>250</v>
      </c>
      <c r="G28" s="428">
        <v>1</v>
      </c>
      <c r="H28" s="428"/>
      <c r="I28" s="428">
        <v>380</v>
      </c>
      <c r="J28" s="253" t="s">
        <v>58</v>
      </c>
      <c r="K28" s="253" t="s">
        <v>145</v>
      </c>
      <c r="L28" s="627"/>
      <c r="M28" s="620"/>
      <c r="N28" s="621"/>
      <c r="O28" s="619"/>
      <c r="P28" s="358" t="s">
        <v>396</v>
      </c>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Z28" s="35"/>
      <c r="CA28" s="35"/>
      <c r="CB28" s="35"/>
      <c r="CC28" s="35"/>
      <c r="CD28" s="35"/>
    </row>
    <row r="29" spans="1:82" s="34" customFormat="1" ht="24" customHeight="1">
      <c r="A29" s="376">
        <v>26</v>
      </c>
      <c r="B29" s="215"/>
      <c r="C29" s="240" t="s">
        <v>215</v>
      </c>
      <c r="D29" s="245" t="s">
        <v>213</v>
      </c>
      <c r="E29" s="247" t="s">
        <v>277</v>
      </c>
      <c r="F29" s="244" t="s">
        <v>255</v>
      </c>
      <c r="G29" s="428">
        <v>1</v>
      </c>
      <c r="H29" s="428"/>
      <c r="I29" s="428">
        <v>2152</v>
      </c>
      <c r="J29" s="253" t="s">
        <v>59</v>
      </c>
      <c r="K29" s="253" t="s">
        <v>145</v>
      </c>
      <c r="L29" s="426">
        <v>40000</v>
      </c>
      <c r="M29" s="620">
        <v>385962.52</v>
      </c>
      <c r="N29" s="621">
        <v>455435.77</v>
      </c>
      <c r="O29" s="619">
        <f>L29+L30+L31+L32-N29</f>
        <v>4564.2299999999814</v>
      </c>
      <c r="P29" s="358" t="s">
        <v>396</v>
      </c>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Z29" s="35"/>
      <c r="CA29" s="35"/>
      <c r="CB29" s="35"/>
      <c r="CC29" s="35"/>
      <c r="CD29" s="35"/>
    </row>
    <row r="30" spans="1:82" s="34" customFormat="1" ht="24" customHeight="1">
      <c r="A30" s="376">
        <v>27</v>
      </c>
      <c r="B30" s="215"/>
      <c r="C30" s="240" t="s">
        <v>215</v>
      </c>
      <c r="D30" s="245" t="s">
        <v>213</v>
      </c>
      <c r="E30" s="247" t="s">
        <v>278</v>
      </c>
      <c r="F30" s="244" t="s">
        <v>296</v>
      </c>
      <c r="G30" s="428">
        <v>1</v>
      </c>
      <c r="H30" s="428"/>
      <c r="I30" s="428">
        <v>1038</v>
      </c>
      <c r="J30" s="253" t="s">
        <v>59</v>
      </c>
      <c r="K30" s="253" t="s">
        <v>145</v>
      </c>
      <c r="L30" s="426">
        <v>150000</v>
      </c>
      <c r="M30" s="620"/>
      <c r="N30" s="621"/>
      <c r="O30" s="619"/>
      <c r="P30" s="358" t="s">
        <v>396</v>
      </c>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Z30" s="35"/>
      <c r="CA30" s="35"/>
      <c r="CB30" s="35"/>
      <c r="CC30" s="35"/>
      <c r="CD30" s="35"/>
    </row>
    <row r="31" spans="1:82" s="34" customFormat="1" ht="24" customHeight="1">
      <c r="A31" s="376">
        <v>28</v>
      </c>
      <c r="B31" s="215"/>
      <c r="C31" s="240" t="s">
        <v>215</v>
      </c>
      <c r="D31" s="359" t="s">
        <v>213</v>
      </c>
      <c r="E31" s="360" t="s">
        <v>380</v>
      </c>
      <c r="F31" s="361" t="s">
        <v>297</v>
      </c>
      <c r="G31" s="428">
        <v>1</v>
      </c>
      <c r="H31" s="428"/>
      <c r="I31" s="428">
        <v>847</v>
      </c>
      <c r="J31" s="253" t="s">
        <v>59</v>
      </c>
      <c r="K31" s="253" t="s">
        <v>145</v>
      </c>
      <c r="L31" s="426">
        <v>120000</v>
      </c>
      <c r="M31" s="620"/>
      <c r="N31" s="621"/>
      <c r="O31" s="619"/>
      <c r="P31" s="358" t="s">
        <v>396</v>
      </c>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Z31" s="35"/>
      <c r="CA31" s="35"/>
      <c r="CB31" s="35"/>
      <c r="CC31" s="35"/>
      <c r="CD31" s="35"/>
    </row>
    <row r="32" spans="1:82" s="34" customFormat="1" ht="24" customHeight="1">
      <c r="A32" s="376">
        <v>29</v>
      </c>
      <c r="B32" s="215"/>
      <c r="C32" s="240" t="s">
        <v>215</v>
      </c>
      <c r="D32" s="245" t="s">
        <v>213</v>
      </c>
      <c r="E32" s="247" t="s">
        <v>279</v>
      </c>
      <c r="F32" s="244" t="s">
        <v>259</v>
      </c>
      <c r="G32" s="428">
        <v>1</v>
      </c>
      <c r="H32" s="428"/>
      <c r="I32" s="428">
        <v>3005</v>
      </c>
      <c r="J32" s="253" t="s">
        <v>59</v>
      </c>
      <c r="K32" s="253" t="s">
        <v>145</v>
      </c>
      <c r="L32" s="426">
        <v>150000</v>
      </c>
      <c r="M32" s="620"/>
      <c r="N32" s="621"/>
      <c r="O32" s="619"/>
      <c r="P32" s="358" t="s">
        <v>396</v>
      </c>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Z32" s="35"/>
      <c r="CA32" s="35"/>
      <c r="CB32" s="35"/>
      <c r="CC32" s="35"/>
      <c r="CD32" s="35"/>
    </row>
    <row r="33" spans="1:16" s="254" customFormat="1" ht="24" customHeight="1">
      <c r="A33" s="429"/>
      <c r="B33" s="255"/>
      <c r="C33" s="255"/>
      <c r="D33" s="255"/>
      <c r="E33" s="255" t="s">
        <v>9</v>
      </c>
      <c r="F33" s="256"/>
      <c r="G33" s="239">
        <f>SUM(G4:G32)</f>
        <v>56</v>
      </c>
      <c r="H33" s="239">
        <f>SUM(H4:H32)</f>
        <v>15</v>
      </c>
      <c r="I33" s="239">
        <f>SUM(I4:I32)</f>
        <v>45541</v>
      </c>
      <c r="J33" s="255"/>
      <c r="K33" s="255"/>
      <c r="L33" s="430">
        <f>SUM(L4:L32)</f>
        <v>3809168.74</v>
      </c>
      <c r="M33" s="430">
        <f>SUM(M4:M32)</f>
        <v>3195089.8</v>
      </c>
      <c r="N33" s="430">
        <f>SUM(N4:N32)</f>
        <v>3770197.9500000007</v>
      </c>
      <c r="O33" s="430">
        <f>SUM(O4:O32)</f>
        <v>35729.279999999999</v>
      </c>
      <c r="P33" s="257"/>
    </row>
    <row r="34" spans="1:16">
      <c r="G34" s="43"/>
      <c r="H34" s="43"/>
      <c r="I34" s="43"/>
    </row>
    <row r="35" spans="1:16">
      <c r="G35" s="43"/>
      <c r="H35" s="43"/>
      <c r="I35" s="43"/>
    </row>
    <row r="36" spans="1:16">
      <c r="G36" s="43"/>
      <c r="H36" s="43"/>
      <c r="I36" s="43"/>
    </row>
    <row r="37" spans="1:16">
      <c r="G37" s="43"/>
      <c r="H37" s="43"/>
      <c r="I37" s="43"/>
    </row>
    <row r="38" spans="1:16">
      <c r="G38" s="43"/>
      <c r="H38" s="43"/>
      <c r="I38" s="43"/>
    </row>
    <row r="39" spans="1:16">
      <c r="G39" s="43"/>
      <c r="H39" s="43"/>
      <c r="I39" s="43"/>
    </row>
    <row r="40" spans="1:16">
      <c r="G40" s="43"/>
      <c r="H40" s="43"/>
      <c r="I40" s="43"/>
    </row>
    <row r="41" spans="1:16">
      <c r="G41" s="43"/>
      <c r="H41" s="43"/>
      <c r="I41" s="43"/>
    </row>
    <row r="42" spans="1:16">
      <c r="G42" s="43"/>
      <c r="H42" s="43"/>
      <c r="I42" s="43"/>
    </row>
    <row r="43" spans="1:16">
      <c r="G43" s="43"/>
      <c r="H43" s="43"/>
      <c r="I43" s="43"/>
    </row>
    <row r="44" spans="1:16">
      <c r="G44" s="43"/>
      <c r="H44" s="43"/>
      <c r="I44" s="43"/>
    </row>
    <row r="45" spans="1:16">
      <c r="G45" s="43"/>
      <c r="H45" s="43"/>
      <c r="I45" s="43"/>
    </row>
    <row r="46" spans="1:16">
      <c r="G46" s="43"/>
      <c r="H46" s="43"/>
      <c r="I46" s="43"/>
    </row>
    <row r="47" spans="1:16">
      <c r="G47" s="43"/>
      <c r="H47" s="43"/>
      <c r="I47" s="43"/>
    </row>
    <row r="48" spans="1:16">
      <c r="G48" s="43"/>
      <c r="H48" s="43"/>
      <c r="I48" s="43"/>
    </row>
    <row r="49" spans="7:9">
      <c r="G49" s="43"/>
      <c r="H49" s="43"/>
      <c r="I49" s="43"/>
    </row>
    <row r="50" spans="7:9">
      <c r="G50" s="43"/>
      <c r="H50" s="43"/>
      <c r="I50" s="43"/>
    </row>
    <row r="51" spans="7:9">
      <c r="G51" s="43"/>
      <c r="H51" s="43"/>
      <c r="I51" s="43"/>
    </row>
    <row r="52" spans="7:9">
      <c r="G52" s="43"/>
      <c r="H52" s="43"/>
      <c r="I52" s="43"/>
    </row>
    <row r="53" spans="7:9">
      <c r="G53" s="43"/>
      <c r="H53" s="43"/>
      <c r="I53" s="43"/>
    </row>
    <row r="54" spans="7:9">
      <c r="G54" s="43"/>
      <c r="H54" s="43"/>
      <c r="I54" s="43"/>
    </row>
    <row r="55" spans="7:9">
      <c r="G55" s="43"/>
      <c r="H55" s="43"/>
      <c r="I55" s="43"/>
    </row>
    <row r="56" spans="7:9">
      <c r="G56" s="43"/>
      <c r="H56" s="43"/>
      <c r="I56" s="43"/>
    </row>
    <row r="57" spans="7:9">
      <c r="G57" s="43"/>
      <c r="H57" s="43"/>
      <c r="I57" s="43"/>
    </row>
    <row r="58" spans="7:9">
      <c r="G58" s="43"/>
      <c r="H58" s="43"/>
      <c r="I58" s="43"/>
    </row>
    <row r="59" spans="7:9">
      <c r="G59" s="43"/>
      <c r="H59" s="43"/>
      <c r="I59" s="43"/>
    </row>
    <row r="60" spans="7:9">
      <c r="G60" s="43"/>
      <c r="H60" s="43"/>
      <c r="I60" s="43"/>
    </row>
    <row r="61" spans="7:9">
      <c r="G61" s="43"/>
      <c r="H61" s="43"/>
      <c r="I61" s="43"/>
    </row>
    <row r="62" spans="7:9">
      <c r="G62" s="43"/>
      <c r="H62" s="43"/>
      <c r="I62" s="43"/>
    </row>
    <row r="63" spans="7:9">
      <c r="G63" s="43"/>
      <c r="H63" s="43"/>
      <c r="I63" s="43"/>
    </row>
    <row r="64" spans="7:9">
      <c r="G64" s="43"/>
      <c r="H64" s="43"/>
      <c r="I64" s="43"/>
    </row>
    <row r="65" spans="7:9">
      <c r="G65" s="43"/>
      <c r="H65" s="43"/>
      <c r="I65" s="43"/>
    </row>
    <row r="66" spans="7:9">
      <c r="G66" s="43"/>
      <c r="H66" s="43"/>
      <c r="I66" s="43"/>
    </row>
    <row r="67" spans="7:9">
      <c r="G67" s="43"/>
      <c r="H67" s="43"/>
      <c r="I67" s="43"/>
    </row>
    <row r="68" spans="7:9">
      <c r="G68" s="43"/>
      <c r="H68" s="43"/>
      <c r="I68" s="43"/>
    </row>
    <row r="69" spans="7:9">
      <c r="G69" s="43"/>
      <c r="H69" s="43"/>
      <c r="I69" s="43"/>
    </row>
    <row r="70" spans="7:9">
      <c r="G70" s="43"/>
      <c r="H70" s="43"/>
      <c r="I70" s="43"/>
    </row>
    <row r="71" spans="7:9">
      <c r="G71" s="43"/>
      <c r="H71" s="43"/>
      <c r="I71" s="43"/>
    </row>
    <row r="72" spans="7:9">
      <c r="G72" s="43"/>
      <c r="H72" s="43"/>
      <c r="I72" s="43"/>
    </row>
    <row r="73" spans="7:9">
      <c r="G73" s="43"/>
      <c r="H73" s="43"/>
      <c r="I73" s="43"/>
    </row>
    <row r="74" spans="7:9">
      <c r="G74" s="43"/>
      <c r="H74" s="43"/>
      <c r="I74" s="43"/>
    </row>
    <row r="75" spans="7:9">
      <c r="G75" s="43"/>
      <c r="H75" s="43"/>
      <c r="I75" s="43"/>
    </row>
    <row r="76" spans="7:9">
      <c r="G76" s="43"/>
      <c r="H76" s="43"/>
      <c r="I76" s="43"/>
    </row>
    <row r="77" spans="7:9">
      <c r="G77" s="43"/>
      <c r="H77" s="43"/>
      <c r="I77" s="43"/>
    </row>
    <row r="78" spans="7:9">
      <c r="G78" s="43"/>
      <c r="H78" s="43"/>
      <c r="I78" s="43"/>
    </row>
    <row r="79" spans="7:9">
      <c r="G79" s="43"/>
      <c r="H79" s="43"/>
      <c r="I79" s="43"/>
    </row>
    <row r="80" spans="7:9">
      <c r="G80" s="43"/>
      <c r="H80" s="43"/>
      <c r="I80" s="43"/>
    </row>
    <row r="81" spans="7:9">
      <c r="G81" s="43"/>
      <c r="H81" s="43"/>
      <c r="I81" s="43"/>
    </row>
    <row r="82" spans="7:9">
      <c r="G82" s="43"/>
      <c r="H82" s="43"/>
      <c r="I82" s="43"/>
    </row>
    <row r="83" spans="7:9">
      <c r="G83" s="43"/>
      <c r="H83" s="43"/>
      <c r="I83" s="43"/>
    </row>
    <row r="84" spans="7:9">
      <c r="G84" s="43"/>
      <c r="H84" s="43"/>
      <c r="I84" s="43"/>
    </row>
    <row r="85" spans="7:9">
      <c r="G85" s="43"/>
      <c r="H85" s="43"/>
      <c r="I85" s="43"/>
    </row>
    <row r="86" spans="7:9">
      <c r="G86" s="43"/>
      <c r="H86" s="43"/>
      <c r="I86" s="43"/>
    </row>
    <row r="87" spans="7:9">
      <c r="G87" s="43"/>
      <c r="H87" s="43"/>
      <c r="I87" s="43"/>
    </row>
    <row r="88" spans="7:9">
      <c r="G88" s="43"/>
      <c r="H88" s="43"/>
      <c r="I88" s="43"/>
    </row>
    <row r="89" spans="7:9">
      <c r="G89" s="43"/>
      <c r="H89" s="43"/>
      <c r="I89" s="43"/>
    </row>
    <row r="90" spans="7:9">
      <c r="G90" s="43"/>
      <c r="H90" s="43"/>
      <c r="I90" s="43"/>
    </row>
    <row r="91" spans="7:9">
      <c r="G91" s="43"/>
      <c r="H91" s="43"/>
      <c r="I91" s="43"/>
    </row>
    <row r="92" spans="7:9">
      <c r="G92" s="43"/>
      <c r="H92" s="43"/>
      <c r="I92" s="43"/>
    </row>
    <row r="93" spans="7:9">
      <c r="G93" s="43"/>
      <c r="H93" s="43"/>
      <c r="I93" s="43"/>
    </row>
    <row r="94" spans="7:9">
      <c r="G94" s="43"/>
      <c r="H94" s="43"/>
      <c r="I94" s="43"/>
    </row>
    <row r="95" spans="7:9">
      <c r="G95" s="43"/>
      <c r="H95" s="43"/>
      <c r="I95" s="43"/>
    </row>
    <row r="96" spans="7:9">
      <c r="G96" s="43"/>
      <c r="H96" s="43"/>
      <c r="I96" s="43"/>
    </row>
    <row r="97" spans="7:9">
      <c r="G97" s="43"/>
      <c r="H97" s="43"/>
      <c r="I97" s="43"/>
    </row>
    <row r="98" spans="7:9">
      <c r="G98" s="43"/>
      <c r="H98" s="43"/>
      <c r="I98" s="43"/>
    </row>
    <row r="99" spans="7:9">
      <c r="G99" s="43"/>
      <c r="H99" s="43"/>
      <c r="I99" s="43"/>
    </row>
    <row r="100" spans="7:9">
      <c r="G100" s="43"/>
      <c r="H100" s="43"/>
      <c r="I100" s="43"/>
    </row>
    <row r="101" spans="7:9">
      <c r="G101" s="43"/>
      <c r="H101" s="43"/>
      <c r="I101" s="43"/>
    </row>
    <row r="102" spans="7:9">
      <c r="G102" s="43"/>
      <c r="H102" s="43"/>
      <c r="I102" s="43"/>
    </row>
    <row r="103" spans="7:9">
      <c r="G103" s="43"/>
      <c r="H103" s="43"/>
      <c r="I103" s="43"/>
    </row>
    <row r="104" spans="7:9">
      <c r="G104" s="43"/>
      <c r="H104" s="43"/>
      <c r="I104" s="43"/>
    </row>
    <row r="105" spans="7:9">
      <c r="G105" s="43"/>
      <c r="H105" s="43"/>
      <c r="I105" s="43"/>
    </row>
    <row r="106" spans="7:9">
      <c r="G106" s="43"/>
      <c r="H106" s="43"/>
      <c r="I106" s="43"/>
    </row>
    <row r="107" spans="7:9">
      <c r="G107" s="43"/>
      <c r="H107" s="43"/>
      <c r="I107" s="43"/>
    </row>
    <row r="108" spans="7:9">
      <c r="G108" s="43"/>
      <c r="H108" s="43"/>
      <c r="I108" s="43"/>
    </row>
    <row r="109" spans="7:9">
      <c r="G109" s="43"/>
      <c r="H109" s="43"/>
      <c r="I109" s="43"/>
    </row>
    <row r="110" spans="7:9">
      <c r="G110" s="43"/>
      <c r="H110" s="43"/>
      <c r="I110" s="43"/>
    </row>
    <row r="111" spans="7:9">
      <c r="G111" s="43"/>
      <c r="H111" s="43"/>
      <c r="I111" s="43"/>
    </row>
    <row r="112" spans="7:9">
      <c r="G112" s="43"/>
      <c r="H112" s="43"/>
      <c r="I112" s="43"/>
    </row>
    <row r="113" spans="7:9">
      <c r="G113" s="43"/>
      <c r="H113" s="43"/>
      <c r="I113" s="43"/>
    </row>
    <row r="114" spans="7:9">
      <c r="G114" s="43"/>
      <c r="H114" s="43"/>
      <c r="I114" s="43"/>
    </row>
    <row r="115" spans="7:9">
      <c r="G115" s="43"/>
      <c r="H115" s="43"/>
      <c r="I115" s="43"/>
    </row>
    <row r="116" spans="7:9">
      <c r="G116" s="43"/>
      <c r="H116" s="43"/>
      <c r="I116" s="43"/>
    </row>
    <row r="117" spans="7:9">
      <c r="G117" s="43"/>
      <c r="H117" s="43"/>
      <c r="I117" s="43"/>
    </row>
    <row r="118" spans="7:9">
      <c r="G118" s="43"/>
      <c r="H118" s="43"/>
      <c r="I118" s="43"/>
    </row>
    <row r="119" spans="7:9">
      <c r="G119" s="43"/>
      <c r="H119" s="43"/>
      <c r="I119" s="43"/>
    </row>
    <row r="120" spans="7:9">
      <c r="G120" s="43"/>
      <c r="H120" s="43"/>
      <c r="I120" s="43"/>
    </row>
    <row r="121" spans="7:9">
      <c r="G121" s="43"/>
      <c r="H121" s="43"/>
      <c r="I121" s="43"/>
    </row>
    <row r="122" spans="7:9">
      <c r="G122" s="43"/>
      <c r="H122" s="43"/>
      <c r="I122" s="43"/>
    </row>
    <row r="123" spans="7:9">
      <c r="G123" s="43"/>
      <c r="H123" s="43"/>
      <c r="I123" s="43"/>
    </row>
    <row r="124" spans="7:9">
      <c r="G124" s="43"/>
      <c r="H124" s="43"/>
      <c r="I124" s="43"/>
    </row>
    <row r="125" spans="7:9">
      <c r="G125" s="43"/>
      <c r="H125" s="43"/>
      <c r="I125" s="43"/>
    </row>
    <row r="126" spans="7:9">
      <c r="G126" s="43"/>
      <c r="H126" s="43"/>
      <c r="I126" s="43"/>
    </row>
    <row r="127" spans="7:9">
      <c r="G127" s="43"/>
      <c r="H127" s="43"/>
      <c r="I127" s="43"/>
    </row>
    <row r="128" spans="7:9">
      <c r="G128" s="43"/>
      <c r="H128" s="43"/>
      <c r="I128" s="43"/>
    </row>
    <row r="129" spans="7:9">
      <c r="G129" s="43"/>
      <c r="H129" s="43"/>
      <c r="I129" s="43"/>
    </row>
    <row r="130" spans="7:9">
      <c r="G130" s="43"/>
      <c r="H130" s="43"/>
      <c r="I130" s="43"/>
    </row>
    <row r="131" spans="7:9">
      <c r="G131" s="43"/>
      <c r="H131" s="43"/>
      <c r="I131" s="43"/>
    </row>
    <row r="132" spans="7:9">
      <c r="G132" s="43"/>
      <c r="H132" s="43"/>
      <c r="I132" s="43"/>
    </row>
    <row r="133" spans="7:9">
      <c r="G133" s="43"/>
      <c r="H133" s="43"/>
      <c r="I133" s="43"/>
    </row>
    <row r="134" spans="7:9">
      <c r="G134" s="43"/>
      <c r="H134" s="43"/>
      <c r="I134" s="43"/>
    </row>
    <row r="135" spans="7:9">
      <c r="G135" s="43"/>
      <c r="H135" s="43"/>
      <c r="I135" s="43"/>
    </row>
    <row r="136" spans="7:9">
      <c r="G136" s="43"/>
      <c r="H136" s="43"/>
      <c r="I136" s="43"/>
    </row>
    <row r="137" spans="7:9">
      <c r="G137" s="43"/>
      <c r="H137" s="43"/>
      <c r="I137" s="43"/>
    </row>
    <row r="138" spans="7:9">
      <c r="G138" s="43"/>
      <c r="H138" s="43"/>
      <c r="I138" s="43"/>
    </row>
    <row r="139" spans="7:9">
      <c r="G139" s="43"/>
      <c r="H139" s="43"/>
      <c r="I139" s="43"/>
    </row>
    <row r="140" spans="7:9">
      <c r="G140" s="43"/>
      <c r="H140" s="43"/>
      <c r="I140" s="43"/>
    </row>
    <row r="141" spans="7:9">
      <c r="G141" s="43"/>
      <c r="H141" s="43"/>
      <c r="I141" s="43"/>
    </row>
    <row r="142" spans="7:9">
      <c r="G142" s="43"/>
      <c r="H142" s="43"/>
      <c r="I142" s="43"/>
    </row>
    <row r="143" spans="7:9">
      <c r="G143" s="43"/>
      <c r="H143" s="43"/>
      <c r="I143" s="43"/>
    </row>
    <row r="144" spans="7:9">
      <c r="G144" s="43"/>
      <c r="H144" s="43"/>
      <c r="I144" s="43"/>
    </row>
    <row r="145" spans="7:9">
      <c r="G145" s="43"/>
      <c r="H145" s="43"/>
      <c r="I145" s="43"/>
    </row>
    <row r="146" spans="7:9">
      <c r="G146" s="43"/>
      <c r="H146" s="43"/>
      <c r="I146" s="43"/>
    </row>
    <row r="147" spans="7:9">
      <c r="G147" s="43"/>
      <c r="H147" s="43"/>
      <c r="I147" s="43"/>
    </row>
    <row r="148" spans="7:9">
      <c r="G148" s="43"/>
      <c r="H148" s="43"/>
      <c r="I148" s="43"/>
    </row>
    <row r="149" spans="7:9">
      <c r="G149" s="43"/>
      <c r="H149" s="43"/>
      <c r="I149" s="43"/>
    </row>
    <row r="150" spans="7:9">
      <c r="G150" s="43"/>
      <c r="H150" s="43"/>
      <c r="I150" s="43"/>
    </row>
    <row r="151" spans="7:9">
      <c r="G151" s="43"/>
      <c r="H151" s="43"/>
      <c r="I151" s="43"/>
    </row>
    <row r="152" spans="7:9">
      <c r="G152" s="43"/>
      <c r="H152" s="43"/>
      <c r="I152" s="43"/>
    </row>
    <row r="153" spans="7:9">
      <c r="G153" s="43"/>
      <c r="H153" s="43"/>
      <c r="I153" s="43"/>
    </row>
    <row r="154" spans="7:9">
      <c r="G154" s="43"/>
      <c r="H154" s="43"/>
      <c r="I154" s="43"/>
    </row>
    <row r="155" spans="7:9">
      <c r="G155" s="43"/>
      <c r="H155" s="43"/>
      <c r="I155" s="43"/>
    </row>
    <row r="156" spans="7:9">
      <c r="G156" s="43"/>
      <c r="H156" s="43"/>
      <c r="I156" s="43"/>
    </row>
    <row r="157" spans="7:9">
      <c r="G157" s="43"/>
      <c r="H157" s="43"/>
      <c r="I157" s="43"/>
    </row>
    <row r="158" spans="7:9">
      <c r="G158" s="43"/>
      <c r="H158" s="43"/>
      <c r="I158" s="43"/>
    </row>
    <row r="159" spans="7:9">
      <c r="G159" s="43"/>
      <c r="H159" s="43"/>
      <c r="I159" s="43"/>
    </row>
    <row r="160" spans="7:9">
      <c r="G160" s="43"/>
      <c r="H160" s="43"/>
      <c r="I160" s="43"/>
    </row>
    <row r="161" spans="7:9">
      <c r="G161" s="43"/>
      <c r="H161" s="43"/>
      <c r="I161" s="43"/>
    </row>
    <row r="162" spans="7:9">
      <c r="G162" s="43"/>
      <c r="H162" s="43"/>
      <c r="I162" s="43"/>
    </row>
    <row r="163" spans="7:9">
      <c r="G163" s="43"/>
      <c r="H163" s="43"/>
      <c r="I163" s="43"/>
    </row>
    <row r="164" spans="7:9">
      <c r="G164" s="43"/>
      <c r="H164" s="43"/>
      <c r="I164" s="43"/>
    </row>
    <row r="165" spans="7:9">
      <c r="G165" s="43"/>
      <c r="H165" s="43"/>
      <c r="I165" s="43"/>
    </row>
    <row r="166" spans="7:9">
      <c r="G166" s="43"/>
      <c r="H166" s="43"/>
      <c r="I166" s="43"/>
    </row>
    <row r="167" spans="7:9">
      <c r="G167" s="43"/>
      <c r="H167" s="43"/>
      <c r="I167" s="43"/>
    </row>
    <row r="168" spans="7:9">
      <c r="G168" s="43"/>
      <c r="H168" s="43"/>
      <c r="I168" s="43"/>
    </row>
    <row r="169" spans="7:9">
      <c r="G169" s="43"/>
      <c r="H169" s="43"/>
      <c r="I169" s="43"/>
    </row>
    <row r="170" spans="7:9">
      <c r="G170" s="43"/>
      <c r="H170" s="43"/>
      <c r="I170" s="43"/>
    </row>
    <row r="171" spans="7:9">
      <c r="G171" s="43"/>
      <c r="H171" s="43"/>
      <c r="I171" s="43"/>
    </row>
    <row r="172" spans="7:9">
      <c r="G172" s="43"/>
      <c r="H172" s="43"/>
      <c r="I172" s="43"/>
    </row>
    <row r="173" spans="7:9">
      <c r="G173" s="43"/>
      <c r="H173" s="43"/>
      <c r="I173" s="43"/>
    </row>
    <row r="174" spans="7:9">
      <c r="G174" s="43"/>
      <c r="H174" s="43"/>
      <c r="I174" s="43"/>
    </row>
    <row r="175" spans="7:9">
      <c r="G175" s="43"/>
      <c r="H175" s="43"/>
      <c r="I175" s="43"/>
    </row>
    <row r="176" spans="7:9">
      <c r="G176" s="43"/>
      <c r="H176" s="43"/>
      <c r="I176" s="43"/>
    </row>
    <row r="177" spans="7:9">
      <c r="G177" s="43"/>
      <c r="H177" s="43"/>
      <c r="I177" s="43"/>
    </row>
    <row r="178" spans="7:9">
      <c r="G178" s="43"/>
      <c r="H178" s="43"/>
      <c r="I178" s="43"/>
    </row>
    <row r="179" spans="7:9">
      <c r="G179" s="43"/>
      <c r="H179" s="43"/>
      <c r="I179" s="43"/>
    </row>
    <row r="180" spans="7:9">
      <c r="G180" s="43"/>
      <c r="H180" s="43"/>
      <c r="I180" s="43"/>
    </row>
    <row r="181" spans="7:9">
      <c r="G181" s="43"/>
      <c r="H181" s="43"/>
      <c r="I181" s="43"/>
    </row>
    <row r="182" spans="7:9">
      <c r="G182" s="43"/>
      <c r="H182" s="43"/>
      <c r="I182" s="43"/>
    </row>
    <row r="183" spans="7:9">
      <c r="G183" s="43"/>
      <c r="H183" s="43"/>
      <c r="I183" s="43"/>
    </row>
    <row r="184" spans="7:9">
      <c r="G184" s="43"/>
      <c r="H184" s="43"/>
      <c r="I184" s="43"/>
    </row>
    <row r="185" spans="7:9">
      <c r="G185" s="43"/>
      <c r="H185" s="43"/>
      <c r="I185" s="43"/>
    </row>
    <row r="186" spans="7:9">
      <c r="G186" s="43"/>
      <c r="H186" s="43"/>
      <c r="I186" s="43"/>
    </row>
    <row r="187" spans="7:9">
      <c r="G187" s="43"/>
      <c r="H187" s="43"/>
      <c r="I187" s="43"/>
    </row>
    <row r="188" spans="7:9">
      <c r="G188" s="43"/>
      <c r="H188" s="43"/>
      <c r="I188" s="43"/>
    </row>
    <row r="189" spans="7:9">
      <c r="G189" s="43"/>
      <c r="H189" s="43"/>
      <c r="I189" s="43"/>
    </row>
    <row r="190" spans="7:9">
      <c r="G190" s="43"/>
      <c r="H190" s="43"/>
      <c r="I190" s="43"/>
    </row>
    <row r="191" spans="7:9">
      <c r="G191" s="43"/>
      <c r="H191" s="43"/>
      <c r="I191" s="43"/>
    </row>
    <row r="192" spans="7:9">
      <c r="G192" s="43"/>
      <c r="H192" s="43"/>
      <c r="I192" s="43"/>
    </row>
    <row r="193" spans="7:9">
      <c r="G193" s="43"/>
      <c r="H193" s="43"/>
      <c r="I193" s="43"/>
    </row>
    <row r="194" spans="7:9">
      <c r="G194" s="43"/>
      <c r="H194" s="43"/>
      <c r="I194" s="43"/>
    </row>
    <row r="195" spans="7:9">
      <c r="G195" s="43"/>
      <c r="H195" s="43"/>
      <c r="I195" s="43"/>
    </row>
    <row r="196" spans="7:9">
      <c r="G196" s="43"/>
      <c r="H196" s="43"/>
      <c r="I196" s="43"/>
    </row>
    <row r="197" spans="7:9">
      <c r="G197" s="43"/>
      <c r="H197" s="43"/>
      <c r="I197" s="43"/>
    </row>
    <row r="198" spans="7:9">
      <c r="G198" s="43"/>
      <c r="H198" s="43"/>
      <c r="I198" s="43"/>
    </row>
    <row r="199" spans="7:9">
      <c r="G199" s="43"/>
      <c r="H199" s="43"/>
      <c r="I199" s="43"/>
    </row>
    <row r="200" spans="7:9">
      <c r="G200" s="43"/>
      <c r="H200" s="43"/>
      <c r="I200" s="43"/>
    </row>
    <row r="201" spans="7:9">
      <c r="G201" s="43"/>
      <c r="H201" s="43"/>
      <c r="I201" s="43"/>
    </row>
    <row r="202" spans="7:9">
      <c r="G202" s="43"/>
      <c r="H202" s="43"/>
      <c r="I202" s="43"/>
    </row>
    <row r="203" spans="7:9">
      <c r="G203" s="43"/>
      <c r="H203" s="43"/>
      <c r="I203" s="43"/>
    </row>
    <row r="204" spans="7:9">
      <c r="G204" s="43"/>
      <c r="H204" s="43"/>
      <c r="I204" s="43"/>
    </row>
    <row r="205" spans="7:9">
      <c r="G205" s="43"/>
      <c r="H205" s="43"/>
      <c r="I205" s="43"/>
    </row>
    <row r="206" spans="7:9">
      <c r="G206" s="43"/>
      <c r="H206" s="43"/>
      <c r="I206" s="43"/>
    </row>
    <row r="207" spans="7:9">
      <c r="G207" s="43"/>
      <c r="H207" s="43"/>
      <c r="I207" s="43"/>
    </row>
    <row r="208" spans="7:9">
      <c r="G208" s="43"/>
      <c r="H208" s="43"/>
      <c r="I208" s="43"/>
    </row>
    <row r="209" spans="7:9">
      <c r="G209" s="43"/>
      <c r="H209" s="43"/>
      <c r="I209" s="43"/>
    </row>
    <row r="210" spans="7:9">
      <c r="G210" s="43"/>
      <c r="H210" s="43"/>
      <c r="I210" s="43"/>
    </row>
    <row r="211" spans="7:9">
      <c r="G211" s="43"/>
      <c r="H211" s="43"/>
      <c r="I211" s="43"/>
    </row>
    <row r="212" spans="7:9">
      <c r="G212" s="43"/>
      <c r="H212" s="43"/>
      <c r="I212" s="43"/>
    </row>
    <row r="213" spans="7:9">
      <c r="G213" s="43"/>
      <c r="H213" s="43"/>
      <c r="I213" s="43"/>
    </row>
    <row r="214" spans="7:9">
      <c r="G214" s="43"/>
      <c r="H214" s="43"/>
      <c r="I214" s="43"/>
    </row>
    <row r="215" spans="7:9">
      <c r="G215" s="43"/>
      <c r="H215" s="43"/>
      <c r="I215" s="43"/>
    </row>
    <row r="216" spans="7:9">
      <c r="G216" s="43"/>
      <c r="H216" s="43"/>
      <c r="I216" s="43"/>
    </row>
    <row r="217" spans="7:9">
      <c r="G217" s="43"/>
      <c r="H217" s="43"/>
      <c r="I217" s="43"/>
    </row>
    <row r="218" spans="7:9">
      <c r="G218" s="43"/>
      <c r="H218" s="43"/>
      <c r="I218" s="43"/>
    </row>
    <row r="219" spans="7:9">
      <c r="G219" s="43"/>
      <c r="H219" s="43"/>
      <c r="I219" s="43"/>
    </row>
    <row r="220" spans="7:9">
      <c r="G220" s="43"/>
      <c r="H220" s="43"/>
      <c r="I220" s="43"/>
    </row>
    <row r="221" spans="7:9">
      <c r="G221" s="43"/>
      <c r="H221" s="43"/>
      <c r="I221" s="43"/>
    </row>
    <row r="222" spans="7:9">
      <c r="G222" s="43"/>
      <c r="H222" s="43"/>
      <c r="I222" s="43"/>
    </row>
    <row r="223" spans="7:9">
      <c r="G223" s="43"/>
      <c r="H223" s="43"/>
      <c r="I223" s="43"/>
    </row>
    <row r="224" spans="7:9">
      <c r="G224" s="43"/>
      <c r="H224" s="43"/>
      <c r="I224" s="43"/>
    </row>
    <row r="225" spans="7:9">
      <c r="G225" s="43"/>
      <c r="H225" s="43"/>
      <c r="I225" s="43"/>
    </row>
    <row r="226" spans="7:9">
      <c r="G226" s="43"/>
      <c r="H226" s="43"/>
      <c r="I226" s="43"/>
    </row>
    <row r="227" spans="7:9">
      <c r="G227" s="43"/>
      <c r="H227" s="43"/>
      <c r="I227" s="43"/>
    </row>
    <row r="228" spans="7:9">
      <c r="G228" s="43"/>
      <c r="H228" s="43"/>
      <c r="I228" s="43"/>
    </row>
    <row r="229" spans="7:9">
      <c r="G229" s="43"/>
      <c r="H229" s="43"/>
      <c r="I229" s="43"/>
    </row>
    <row r="230" spans="7:9">
      <c r="G230" s="43"/>
      <c r="H230" s="43"/>
      <c r="I230" s="43"/>
    </row>
    <row r="231" spans="7:9">
      <c r="G231" s="43"/>
      <c r="H231" s="43"/>
      <c r="I231" s="43"/>
    </row>
    <row r="232" spans="7:9">
      <c r="G232" s="43"/>
      <c r="H232" s="43"/>
      <c r="I232" s="43"/>
    </row>
    <row r="233" spans="7:9">
      <c r="G233" s="43"/>
      <c r="H233" s="43"/>
      <c r="I233" s="43"/>
    </row>
    <row r="234" spans="7:9">
      <c r="G234" s="43"/>
      <c r="H234" s="43"/>
      <c r="I234" s="43"/>
    </row>
    <row r="235" spans="7:9">
      <c r="G235" s="43"/>
      <c r="H235" s="43"/>
      <c r="I235" s="43"/>
    </row>
    <row r="236" spans="7:9">
      <c r="G236" s="43"/>
      <c r="H236" s="43"/>
      <c r="I236" s="43"/>
    </row>
    <row r="237" spans="7:9">
      <c r="G237" s="43"/>
      <c r="H237" s="43"/>
      <c r="I237" s="43"/>
    </row>
    <row r="238" spans="7:9">
      <c r="G238" s="43"/>
      <c r="H238" s="43"/>
      <c r="I238" s="43"/>
    </row>
    <row r="239" spans="7:9">
      <c r="G239" s="43"/>
      <c r="H239" s="43"/>
      <c r="I239" s="43"/>
    </row>
    <row r="240" spans="7:9">
      <c r="G240" s="43"/>
      <c r="H240" s="43"/>
      <c r="I240" s="43"/>
    </row>
    <row r="241" spans="7:9">
      <c r="G241" s="43"/>
      <c r="H241" s="43"/>
      <c r="I241" s="43"/>
    </row>
    <row r="242" spans="7:9">
      <c r="G242" s="43"/>
      <c r="H242" s="43"/>
      <c r="I242" s="43"/>
    </row>
    <row r="243" spans="7:9">
      <c r="G243" s="43"/>
      <c r="H243" s="43"/>
      <c r="I243" s="43"/>
    </row>
    <row r="244" spans="7:9">
      <c r="G244" s="43"/>
      <c r="H244" s="43"/>
      <c r="I244" s="43"/>
    </row>
    <row r="245" spans="7:9">
      <c r="G245" s="43"/>
      <c r="H245" s="43"/>
      <c r="I245" s="43"/>
    </row>
    <row r="246" spans="7:9">
      <c r="G246" s="43"/>
      <c r="H246" s="43"/>
      <c r="I246" s="43"/>
    </row>
    <row r="247" spans="7:9">
      <c r="G247" s="43"/>
      <c r="H247" s="43"/>
      <c r="I247" s="43"/>
    </row>
    <row r="248" spans="7:9">
      <c r="G248" s="43"/>
      <c r="H248" s="43"/>
      <c r="I248" s="43"/>
    </row>
    <row r="249" spans="7:9">
      <c r="G249" s="43"/>
      <c r="H249" s="43"/>
      <c r="I249" s="43"/>
    </row>
    <row r="250" spans="7:9">
      <c r="G250" s="43"/>
      <c r="H250" s="43"/>
      <c r="I250" s="43"/>
    </row>
    <row r="251" spans="7:9">
      <c r="G251" s="43"/>
      <c r="H251" s="43"/>
      <c r="I251" s="43"/>
    </row>
    <row r="252" spans="7:9">
      <c r="G252" s="43"/>
      <c r="H252" s="43"/>
      <c r="I252" s="43"/>
    </row>
    <row r="253" spans="7:9">
      <c r="G253" s="43"/>
      <c r="H253" s="43"/>
      <c r="I253" s="43"/>
    </row>
    <row r="254" spans="7:9">
      <c r="G254" s="43"/>
      <c r="H254" s="43"/>
      <c r="I254" s="43"/>
    </row>
    <row r="255" spans="7:9">
      <c r="G255" s="43"/>
      <c r="H255" s="43"/>
      <c r="I255" s="43"/>
    </row>
    <row r="256" spans="7:9">
      <c r="G256" s="43"/>
      <c r="H256" s="43"/>
      <c r="I256" s="43"/>
    </row>
    <row r="257" spans="7:9">
      <c r="G257" s="43"/>
      <c r="H257" s="43"/>
      <c r="I257" s="43"/>
    </row>
    <row r="258" spans="7:9">
      <c r="G258" s="43"/>
      <c r="H258" s="43"/>
      <c r="I258" s="43"/>
    </row>
    <row r="259" spans="7:9">
      <c r="G259" s="43"/>
      <c r="H259" s="43"/>
      <c r="I259" s="43"/>
    </row>
    <row r="260" spans="7:9">
      <c r="G260" s="43"/>
      <c r="H260" s="43"/>
      <c r="I260" s="43"/>
    </row>
    <row r="261" spans="7:9">
      <c r="G261" s="43"/>
      <c r="H261" s="43"/>
      <c r="I261" s="43"/>
    </row>
    <row r="262" spans="7:9">
      <c r="G262" s="43"/>
      <c r="H262" s="43"/>
      <c r="I262" s="43"/>
    </row>
    <row r="263" spans="7:9">
      <c r="G263" s="43"/>
      <c r="H263" s="43"/>
      <c r="I263" s="43"/>
    </row>
    <row r="264" spans="7:9">
      <c r="G264" s="43"/>
      <c r="H264" s="43"/>
      <c r="I264" s="43"/>
    </row>
    <row r="265" spans="7:9">
      <c r="G265" s="43"/>
      <c r="H265" s="43"/>
      <c r="I265" s="43"/>
    </row>
    <row r="266" spans="7:9">
      <c r="G266" s="43"/>
      <c r="H266" s="43"/>
      <c r="I266" s="43"/>
    </row>
    <row r="267" spans="7:9">
      <c r="G267" s="43"/>
      <c r="H267" s="43"/>
      <c r="I267" s="43"/>
    </row>
    <row r="268" spans="7:9">
      <c r="G268" s="43"/>
      <c r="H268" s="43"/>
      <c r="I268" s="43"/>
    </row>
    <row r="269" spans="7:9">
      <c r="G269" s="43"/>
      <c r="H269" s="43"/>
      <c r="I269" s="43"/>
    </row>
    <row r="270" spans="7:9">
      <c r="G270" s="43"/>
      <c r="H270" s="43"/>
      <c r="I270" s="43"/>
    </row>
    <row r="271" spans="7:9">
      <c r="G271" s="43"/>
      <c r="H271" s="43"/>
      <c r="I271" s="43"/>
    </row>
    <row r="272" spans="7:9">
      <c r="G272" s="43"/>
      <c r="H272" s="43"/>
      <c r="I272" s="43"/>
    </row>
    <row r="273" spans="7:9">
      <c r="G273" s="43"/>
      <c r="H273" s="43"/>
      <c r="I273" s="43"/>
    </row>
    <row r="274" spans="7:9">
      <c r="G274" s="43"/>
      <c r="H274" s="43"/>
      <c r="I274" s="43"/>
    </row>
    <row r="275" spans="7:9">
      <c r="G275" s="43"/>
      <c r="H275" s="43"/>
      <c r="I275" s="43"/>
    </row>
    <row r="276" spans="7:9">
      <c r="G276" s="43"/>
      <c r="H276" s="43"/>
      <c r="I276" s="43"/>
    </row>
    <row r="277" spans="7:9">
      <c r="G277" s="43"/>
      <c r="H277" s="43"/>
      <c r="I277" s="43"/>
    </row>
    <row r="278" spans="7:9">
      <c r="G278" s="43"/>
      <c r="H278" s="43"/>
      <c r="I278" s="43"/>
    </row>
    <row r="279" spans="7:9">
      <c r="G279" s="43"/>
      <c r="H279" s="43"/>
      <c r="I279" s="43"/>
    </row>
    <row r="280" spans="7:9">
      <c r="G280" s="43"/>
      <c r="H280" s="43"/>
      <c r="I280" s="43"/>
    </row>
    <row r="281" spans="7:9">
      <c r="G281" s="43"/>
      <c r="H281" s="43"/>
      <c r="I281" s="43"/>
    </row>
    <row r="282" spans="7:9">
      <c r="G282" s="43"/>
      <c r="H282" s="43"/>
      <c r="I282" s="43"/>
    </row>
    <row r="283" spans="7:9">
      <c r="G283" s="43"/>
      <c r="H283" s="43"/>
      <c r="I283" s="43"/>
    </row>
    <row r="284" spans="7:9">
      <c r="G284" s="43"/>
      <c r="H284" s="43"/>
      <c r="I284" s="43"/>
    </row>
    <row r="285" spans="7:9">
      <c r="G285" s="43"/>
      <c r="H285" s="43"/>
      <c r="I285" s="43"/>
    </row>
    <row r="286" spans="7:9">
      <c r="G286" s="43"/>
      <c r="H286" s="43"/>
      <c r="I286" s="43"/>
    </row>
    <row r="287" spans="7:9">
      <c r="G287" s="43"/>
      <c r="H287" s="43"/>
      <c r="I287" s="43"/>
    </row>
    <row r="288" spans="7:9">
      <c r="G288" s="43"/>
      <c r="H288" s="43"/>
      <c r="I288" s="43"/>
    </row>
    <row r="289" spans="7:9">
      <c r="G289" s="43"/>
      <c r="H289" s="43"/>
      <c r="I289" s="43"/>
    </row>
    <row r="290" spans="7:9">
      <c r="G290" s="43"/>
      <c r="H290" s="43"/>
      <c r="I290" s="43"/>
    </row>
    <row r="291" spans="7:9">
      <c r="G291" s="43"/>
      <c r="H291" s="43"/>
      <c r="I291" s="43"/>
    </row>
    <row r="292" spans="7:9">
      <c r="G292" s="43"/>
      <c r="H292" s="43"/>
      <c r="I292" s="43"/>
    </row>
    <row r="293" spans="7:9">
      <c r="G293" s="43"/>
      <c r="H293" s="43"/>
      <c r="I293" s="43"/>
    </row>
    <row r="294" spans="7:9">
      <c r="G294" s="43"/>
      <c r="H294" s="43"/>
      <c r="I294" s="43"/>
    </row>
    <row r="295" spans="7:9">
      <c r="G295" s="43"/>
      <c r="H295" s="43"/>
      <c r="I295" s="43"/>
    </row>
    <row r="296" spans="7:9">
      <c r="G296" s="43"/>
      <c r="H296" s="43"/>
      <c r="I296" s="43"/>
    </row>
    <row r="297" spans="7:9">
      <c r="G297" s="43"/>
      <c r="H297" s="43"/>
      <c r="I297" s="43"/>
    </row>
    <row r="298" spans="7:9">
      <c r="G298" s="43"/>
      <c r="H298" s="43"/>
      <c r="I298" s="43"/>
    </row>
    <row r="299" spans="7:9">
      <c r="G299" s="43"/>
      <c r="H299" s="43"/>
      <c r="I299" s="43"/>
    </row>
    <row r="300" spans="7:9">
      <c r="G300" s="43"/>
      <c r="H300" s="43"/>
      <c r="I300" s="43"/>
    </row>
    <row r="301" spans="7:9">
      <c r="G301" s="43"/>
      <c r="H301" s="43"/>
      <c r="I301" s="43"/>
    </row>
    <row r="302" spans="7:9">
      <c r="G302" s="43"/>
      <c r="H302" s="43"/>
      <c r="I302" s="43"/>
    </row>
    <row r="303" spans="7:9">
      <c r="G303" s="43"/>
      <c r="H303" s="43"/>
      <c r="I303" s="43"/>
    </row>
    <row r="304" spans="7:9">
      <c r="G304" s="43"/>
      <c r="H304" s="43"/>
      <c r="I304" s="43"/>
    </row>
    <row r="305" spans="7:9">
      <c r="G305" s="43"/>
      <c r="H305" s="43"/>
      <c r="I305" s="43"/>
    </row>
    <row r="306" spans="7:9">
      <c r="G306" s="43"/>
      <c r="H306" s="43"/>
      <c r="I306" s="43"/>
    </row>
    <row r="307" spans="7:9">
      <c r="G307" s="43"/>
      <c r="H307" s="43"/>
      <c r="I307" s="43"/>
    </row>
    <row r="308" spans="7:9">
      <c r="G308" s="43"/>
      <c r="H308" s="43"/>
      <c r="I308" s="43"/>
    </row>
    <row r="309" spans="7:9">
      <c r="G309" s="43"/>
      <c r="H309" s="43"/>
      <c r="I309" s="43"/>
    </row>
    <row r="310" spans="7:9">
      <c r="G310" s="43"/>
      <c r="H310" s="43"/>
      <c r="I310" s="43"/>
    </row>
    <row r="311" spans="7:9">
      <c r="G311" s="43"/>
      <c r="H311" s="43"/>
      <c r="I311" s="43"/>
    </row>
    <row r="312" spans="7:9">
      <c r="G312" s="43"/>
      <c r="H312" s="43"/>
      <c r="I312" s="43"/>
    </row>
    <row r="313" spans="7:9">
      <c r="G313" s="43"/>
      <c r="H313" s="43"/>
      <c r="I313" s="43"/>
    </row>
    <row r="314" spans="7:9">
      <c r="G314" s="43"/>
      <c r="H314" s="43"/>
      <c r="I314" s="43"/>
    </row>
    <row r="315" spans="7:9">
      <c r="G315" s="43"/>
      <c r="H315" s="43"/>
      <c r="I315" s="43"/>
    </row>
    <row r="316" spans="7:9">
      <c r="G316" s="43"/>
      <c r="H316" s="43"/>
      <c r="I316" s="43"/>
    </row>
    <row r="317" spans="7:9">
      <c r="G317" s="43"/>
      <c r="H317" s="43"/>
      <c r="I317" s="43"/>
    </row>
    <row r="318" spans="7:9">
      <c r="G318" s="43"/>
      <c r="H318" s="43"/>
      <c r="I318" s="43"/>
    </row>
    <row r="319" spans="7:9">
      <c r="G319" s="43"/>
      <c r="H319" s="43"/>
      <c r="I319" s="43"/>
    </row>
    <row r="320" spans="7:9">
      <c r="G320" s="43"/>
      <c r="H320" s="43"/>
      <c r="I320" s="43"/>
    </row>
    <row r="321" spans="7:9">
      <c r="G321" s="43"/>
      <c r="H321" s="43"/>
      <c r="I321" s="43"/>
    </row>
    <row r="322" spans="7:9">
      <c r="G322" s="43"/>
      <c r="H322" s="43"/>
      <c r="I322" s="43"/>
    </row>
    <row r="323" spans="7:9">
      <c r="G323" s="43"/>
      <c r="H323" s="43"/>
      <c r="I323" s="43"/>
    </row>
    <row r="324" spans="7:9">
      <c r="G324" s="43"/>
      <c r="H324" s="43"/>
      <c r="I324" s="43"/>
    </row>
    <row r="325" spans="7:9">
      <c r="G325" s="43"/>
      <c r="H325" s="43"/>
      <c r="I325" s="43"/>
    </row>
    <row r="326" spans="7:9">
      <c r="G326" s="43"/>
      <c r="H326" s="43"/>
      <c r="I326" s="43"/>
    </row>
    <row r="327" spans="7:9">
      <c r="G327" s="43"/>
      <c r="H327" s="43"/>
      <c r="I327" s="43"/>
    </row>
    <row r="328" spans="7:9">
      <c r="G328" s="43"/>
      <c r="H328" s="43"/>
      <c r="I328" s="43"/>
    </row>
    <row r="329" spans="7:9">
      <c r="G329" s="46"/>
      <c r="H329" s="46"/>
      <c r="I329" s="46"/>
    </row>
  </sheetData>
  <mergeCells count="39">
    <mergeCell ref="O23:O24"/>
    <mergeCell ref="N26:N28"/>
    <mergeCell ref="O26:O28"/>
    <mergeCell ref="L11:L12"/>
    <mergeCell ref="L13:L14"/>
    <mergeCell ref="M29:M32"/>
    <mergeCell ref="N29:N32"/>
    <mergeCell ref="O29:O32"/>
    <mergeCell ref="A2:A3"/>
    <mergeCell ref="M26:M28"/>
    <mergeCell ref="M18:M19"/>
    <mergeCell ref="M23:M24"/>
    <mergeCell ref="L23:L24"/>
    <mergeCell ref="L4:L5"/>
    <mergeCell ref="N4:N5"/>
    <mergeCell ref="O4:O5"/>
    <mergeCell ref="L18:L19"/>
    <mergeCell ref="N23:N24"/>
    <mergeCell ref="L26:L28"/>
    <mergeCell ref="B2:B3"/>
    <mergeCell ref="C2:C3"/>
    <mergeCell ref="G2:G3"/>
    <mergeCell ref="H2:H3"/>
    <mergeCell ref="I2:I3"/>
    <mergeCell ref="A1:P1"/>
    <mergeCell ref="D2:D3"/>
    <mergeCell ref="E2:F2"/>
    <mergeCell ref="J2:J3"/>
    <mergeCell ref="K2:K3"/>
    <mergeCell ref="P2:P3"/>
    <mergeCell ref="O18:O19"/>
    <mergeCell ref="M4:M5"/>
    <mergeCell ref="N18:N19"/>
    <mergeCell ref="N11:N12"/>
    <mergeCell ref="M11:M12"/>
    <mergeCell ref="O11:O12"/>
    <mergeCell ref="N13:N14"/>
    <mergeCell ref="M13:M14"/>
    <mergeCell ref="O13:O14"/>
  </mergeCells>
  <dataValidations count="6">
    <dataValidation type="list" allowBlank="1" showInputMessage="1" showErrorMessage="1" errorTitle="DİKKAT !!!!" error="LÜTFEN YANDA AÇILAN OK ARACILIĞIYLA UYGUN SEÇENEĞİ GİRİN&#10;KÖYDES" sqref="J2:J3 J33:J65496">
      <formula1>$CG$4:$CG$6</formula1>
    </dataValidation>
    <dataValidation type="list" allowBlank="1" showInputMessage="1" showErrorMessage="1" errorTitle="LÜTFEN DİKKAT !!!!" error="GİRİDİĞİNİZ DEĞER AŞAĞIDAKİLERDEN BİRİSİ OLMALIDIR &quot;Y&quot; , &quot;D.E&quot; ,&quot;EK&quot;" sqref="B2 B33:B65496">
      <formula1>$CI$4:$CI$6</formula1>
    </dataValidation>
    <dataValidation type="list" allowBlank="1" showInputMessage="1" showErrorMessage="1" errorTitle="DİKKAT !!!" error="LÜTFEN YANDA AÇILAN OK ARACILIĞIYLA UYGUN SEÇENEĞİ GİRİN&#10;KÖYDES" sqref="K2:K3 K33:K65496">
      <formula1>$CH$4:$CH$6</formula1>
    </dataValidation>
    <dataValidation type="list" allowBlank="1" showInputMessage="1" showErrorMessage="1" errorTitle="DİKKAT !!!!" error="LÜTFEN YANDA AÇILAN OK ARACILIĞIYLA UYGUN SEÇENEĞİ GİRİN&#10;KÖYDES" sqref="J4:J32">
      <formula1>$CA$4:$CA$7</formula1>
    </dataValidation>
    <dataValidation type="list" allowBlank="1" showInputMessage="1" showErrorMessage="1" errorTitle="LÜTFEN DİKKAT !!!!" error="GİRİDİĞİNİZ DEĞER AŞAĞIDAKİLERDEN BİRİSİ OLMALIDIR &quot;Y&quot; , &quot;D.E&quot; ,&quot;EK&quot;" sqref="B4:B32">
      <formula1>$BZ$4:$BZ$7</formula1>
    </dataValidation>
    <dataValidation type="list" allowBlank="1" showInputMessage="1" showErrorMessage="1" errorTitle="DİKKAT !!!" error="LÜTFEN YANDA AÇILAN OK ARACILIĞIYLA UYGUN SEÇENEĞİ GİRİN&#10;KÖYDES" sqref="K4:K32">
      <formula1>$CB$4:$CB$6</formula1>
    </dataValidation>
  </dataValidations>
  <pageMargins left="0.39370078740157483" right="0.19685039370078741" top="0.36" bottom="0.27559055118110237" header="0.22" footer="0.15748031496062992"/>
  <pageSetup paperSize="9" scale="56" orientation="landscape" r:id="rId1"/>
  <drawing r:id="rId2"/>
</worksheet>
</file>

<file path=xl/worksheets/sheet4.xml><?xml version="1.0" encoding="utf-8"?>
<worksheet xmlns="http://schemas.openxmlformats.org/spreadsheetml/2006/main" xmlns:r="http://schemas.openxmlformats.org/officeDocument/2006/relationships">
  <sheetPr>
    <tabColor theme="9" tint="0.39997558519241921"/>
  </sheetPr>
  <dimension ref="A1:CO369"/>
  <sheetViews>
    <sheetView tabSelected="1" view="pageBreakPreview" zoomScale="60" workbookViewId="0">
      <selection activeCell="E8" sqref="E8"/>
    </sheetView>
  </sheetViews>
  <sheetFormatPr defaultColWidth="9.140625" defaultRowHeight="12.75"/>
  <cols>
    <col min="1" max="1" width="9.140625" style="274"/>
    <col min="2" max="2" width="5.5703125" style="274" customWidth="1"/>
    <col min="3" max="3" width="12.7109375" style="274" customWidth="1"/>
    <col min="4" max="4" width="17.140625" style="274" customWidth="1"/>
    <col min="5" max="5" width="79.85546875" style="274" customWidth="1"/>
    <col min="6" max="6" width="29.140625" style="274" bestFit="1" customWidth="1"/>
    <col min="7" max="9" width="10.5703125" style="301" bestFit="1" customWidth="1"/>
    <col min="10" max="10" width="27.140625" style="274" customWidth="1"/>
    <col min="11" max="11" width="24.85546875" style="302" customWidth="1"/>
    <col min="12" max="12" width="14.85546875" style="302" bestFit="1" customWidth="1"/>
    <col min="13" max="13" width="20.5703125" style="303" bestFit="1" customWidth="1"/>
    <col min="14" max="14" width="20.5703125" style="304" bestFit="1" customWidth="1"/>
    <col min="15" max="15" width="20.5703125" style="305" bestFit="1" customWidth="1"/>
    <col min="16" max="16" width="23.42578125" style="302" customWidth="1"/>
    <col min="17" max="17" width="9.140625" style="306" hidden="1" customWidth="1"/>
    <col min="18" max="18" width="8.7109375" style="274" hidden="1" customWidth="1"/>
    <col min="19" max="19" width="8.28515625" style="274" hidden="1" customWidth="1"/>
    <col min="20" max="20" width="10.5703125" style="302" bestFit="1" customWidth="1"/>
    <col min="21" max="21" width="18.28515625" style="307" bestFit="1" customWidth="1"/>
    <col min="22" max="22" width="29.85546875" style="307" hidden="1" customWidth="1"/>
    <col min="23" max="23" width="10.85546875" style="307" bestFit="1" customWidth="1"/>
    <col min="24" max="24" width="11.5703125" style="307" bestFit="1" customWidth="1"/>
    <col min="25" max="26" width="7.7109375" style="302" bestFit="1" customWidth="1"/>
    <col min="27" max="27" width="17.5703125" style="302" bestFit="1" customWidth="1"/>
    <col min="28" max="29" width="12.7109375" style="274" customWidth="1"/>
    <col min="30" max="30" width="14.85546875" style="274" bestFit="1" customWidth="1"/>
    <col min="31" max="46" width="14.85546875" style="274" customWidth="1"/>
    <col min="47" max="47" width="10.42578125" style="276" bestFit="1" customWidth="1"/>
    <col min="48" max="55" width="9.140625" style="276"/>
    <col min="56" max="56" width="16.85546875" style="276" customWidth="1"/>
    <col min="57" max="61" width="9.140625" style="276"/>
    <col min="62" max="62" width="10" style="276" customWidth="1"/>
    <col min="63" max="63" width="9.140625" style="276"/>
    <col min="64" max="64" width="10.7109375" style="277" bestFit="1" customWidth="1"/>
    <col min="65" max="65" width="10.7109375" style="276" bestFit="1" customWidth="1"/>
    <col min="66" max="93" width="9.140625" style="276"/>
    <col min="94" max="16384" width="9.140625" style="274"/>
  </cols>
  <sheetData>
    <row r="1" spans="1:93" ht="58.5" customHeight="1">
      <c r="A1" s="638" t="s">
        <v>378</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58"/>
      <c r="AF1" s="658"/>
      <c r="AG1" s="658"/>
      <c r="AH1" s="658"/>
      <c r="AI1" s="658"/>
      <c r="AJ1" s="658"/>
      <c r="AK1" s="658"/>
      <c r="AL1" s="658"/>
      <c r="AM1" s="658"/>
      <c r="AN1" s="658"/>
      <c r="AO1" s="658"/>
      <c r="AP1" s="658"/>
      <c r="AQ1" s="658"/>
      <c r="AR1" s="658"/>
      <c r="AS1" s="658"/>
      <c r="AT1" s="658"/>
    </row>
    <row r="2" spans="1:93" ht="54" customHeight="1">
      <c r="A2" s="640" t="s">
        <v>322</v>
      </c>
      <c r="B2" s="626" t="s">
        <v>102</v>
      </c>
      <c r="C2" s="640" t="s">
        <v>103</v>
      </c>
      <c r="D2" s="641" t="s">
        <v>104</v>
      </c>
      <c r="E2" s="641" t="s">
        <v>401</v>
      </c>
      <c r="F2" s="434"/>
      <c r="G2" s="636" t="s">
        <v>181</v>
      </c>
      <c r="H2" s="636" t="s">
        <v>182</v>
      </c>
      <c r="I2" s="636" t="s">
        <v>183</v>
      </c>
      <c r="J2" s="637" t="s">
        <v>399</v>
      </c>
      <c r="K2" s="630" t="s">
        <v>184</v>
      </c>
      <c r="L2" s="630" t="s">
        <v>106</v>
      </c>
      <c r="M2" s="631" t="s">
        <v>185</v>
      </c>
      <c r="N2" s="633" t="s">
        <v>107</v>
      </c>
      <c r="O2" s="633" t="s">
        <v>108</v>
      </c>
      <c r="P2" s="631" t="s">
        <v>109</v>
      </c>
      <c r="Q2" s="415" t="s">
        <v>110</v>
      </c>
      <c r="R2" s="415" t="s">
        <v>111</v>
      </c>
      <c r="S2" s="415" t="s">
        <v>112</v>
      </c>
      <c r="T2" s="415" t="s">
        <v>113</v>
      </c>
      <c r="U2" s="416" t="s">
        <v>162</v>
      </c>
      <c r="V2" s="416" t="s">
        <v>164</v>
      </c>
      <c r="W2" s="416" t="s">
        <v>180</v>
      </c>
      <c r="X2" s="416" t="s">
        <v>141</v>
      </c>
      <c r="Y2" s="415" t="s">
        <v>114</v>
      </c>
      <c r="Z2" s="415" t="s">
        <v>115</v>
      </c>
      <c r="AA2" s="415" t="s">
        <v>116</v>
      </c>
      <c r="AB2" s="639" t="s">
        <v>117</v>
      </c>
      <c r="AC2" s="639"/>
      <c r="AD2" s="433"/>
      <c r="AE2" s="659"/>
      <c r="AF2" s="659"/>
      <c r="AG2" s="659"/>
      <c r="AH2" s="659"/>
      <c r="AI2" s="659"/>
      <c r="AJ2" s="659"/>
      <c r="AK2" s="659"/>
      <c r="AL2" s="659"/>
      <c r="AM2" s="659"/>
      <c r="AN2" s="659"/>
      <c r="AO2" s="659"/>
      <c r="AP2" s="659"/>
      <c r="AQ2" s="659"/>
      <c r="AR2" s="659"/>
      <c r="AS2" s="659"/>
      <c r="AT2" s="659"/>
      <c r="AU2" s="274"/>
      <c r="AV2" s="274"/>
      <c r="AW2" s="274"/>
      <c r="AX2" s="274"/>
      <c r="AY2" s="274"/>
      <c r="AZ2" s="274"/>
      <c r="BA2" s="274"/>
      <c r="BB2" s="274"/>
      <c r="BC2" s="274"/>
      <c r="BD2" s="274"/>
      <c r="BE2" s="274"/>
      <c r="BF2" s="274"/>
      <c r="BG2" s="275"/>
      <c r="BH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row>
    <row r="3" spans="1:93" ht="55.5" customHeight="1">
      <c r="A3" s="640"/>
      <c r="B3" s="625"/>
      <c r="C3" s="640"/>
      <c r="D3" s="641"/>
      <c r="E3" s="641"/>
      <c r="F3" s="414" t="s">
        <v>119</v>
      </c>
      <c r="G3" s="636"/>
      <c r="H3" s="636"/>
      <c r="I3" s="636"/>
      <c r="J3" s="637"/>
      <c r="K3" s="630"/>
      <c r="L3" s="630"/>
      <c r="M3" s="632"/>
      <c r="N3" s="634"/>
      <c r="O3" s="634"/>
      <c r="P3" s="632"/>
      <c r="Q3" s="417" t="s">
        <v>123</v>
      </c>
      <c r="R3" s="417" t="s">
        <v>123</v>
      </c>
      <c r="S3" s="417" t="s">
        <v>123</v>
      </c>
      <c r="T3" s="417" t="s">
        <v>123</v>
      </c>
      <c r="U3" s="417" t="s">
        <v>123</v>
      </c>
      <c r="V3" s="417" t="s">
        <v>123</v>
      </c>
      <c r="W3" s="418" t="s">
        <v>400</v>
      </c>
      <c r="X3" s="417" t="s">
        <v>123</v>
      </c>
      <c r="Y3" s="417" t="s">
        <v>123</v>
      </c>
      <c r="Z3" s="417" t="s">
        <v>123</v>
      </c>
      <c r="AA3" s="418" t="s">
        <v>124</v>
      </c>
      <c r="AB3" s="419" t="s">
        <v>125</v>
      </c>
      <c r="AC3" s="419" t="s">
        <v>126</v>
      </c>
      <c r="AD3" s="384" t="s">
        <v>131</v>
      </c>
      <c r="AE3" s="660"/>
      <c r="AF3" s="660"/>
      <c r="AG3" s="660"/>
      <c r="AH3" s="660"/>
      <c r="AI3" s="660"/>
      <c r="AJ3" s="660"/>
      <c r="AK3" s="660"/>
      <c r="AL3" s="660"/>
      <c r="AM3" s="660"/>
      <c r="AN3" s="660"/>
      <c r="AO3" s="660"/>
      <c r="AP3" s="660"/>
      <c r="AQ3" s="660"/>
      <c r="AR3" s="660"/>
      <c r="AS3" s="660"/>
      <c r="AT3" s="660"/>
      <c r="AU3" s="274"/>
      <c r="AV3" s="274"/>
      <c r="AW3" s="274"/>
      <c r="AX3" s="274"/>
      <c r="AY3" s="274"/>
      <c r="AZ3" s="274"/>
      <c r="BA3" s="274"/>
      <c r="BB3" s="274"/>
      <c r="BC3" s="274"/>
      <c r="BD3" s="274"/>
      <c r="BE3" s="274"/>
      <c r="BF3" s="274"/>
      <c r="BG3" s="274"/>
      <c r="BH3" s="274"/>
      <c r="BJ3" s="278"/>
      <c r="BK3" s="278"/>
      <c r="BL3" s="279"/>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row>
    <row r="4" spans="1:93" s="389" customFormat="1" ht="45" customHeight="1">
      <c r="A4" s="376">
        <v>1</v>
      </c>
      <c r="B4" s="312"/>
      <c r="C4" s="313" t="s">
        <v>215</v>
      </c>
      <c r="D4" s="313" t="s">
        <v>207</v>
      </c>
      <c r="E4" s="314" t="s">
        <v>368</v>
      </c>
      <c r="F4" s="315" t="s">
        <v>216</v>
      </c>
      <c r="G4" s="316">
        <v>1</v>
      </c>
      <c r="H4" s="316"/>
      <c r="I4" s="316">
        <v>1513</v>
      </c>
      <c r="J4" s="312" t="s">
        <v>133</v>
      </c>
      <c r="K4" s="317" t="s">
        <v>180</v>
      </c>
      <c r="L4" s="317" t="s">
        <v>134</v>
      </c>
      <c r="M4" s="635">
        <v>461268.27</v>
      </c>
      <c r="N4" s="629">
        <v>390905.32</v>
      </c>
      <c r="O4" s="629">
        <v>461268.27</v>
      </c>
      <c r="P4" s="629">
        <f>M4+M5-O4</f>
        <v>0</v>
      </c>
      <c r="Q4" s="318"/>
      <c r="R4" s="318"/>
      <c r="S4" s="319"/>
      <c r="T4" s="319"/>
      <c r="U4" s="320"/>
      <c r="V4" s="320"/>
      <c r="W4" s="321">
        <v>5340</v>
      </c>
      <c r="X4" s="319"/>
      <c r="Y4" s="322"/>
      <c r="Z4" s="318"/>
      <c r="AA4" s="323"/>
      <c r="AB4" s="319"/>
      <c r="AC4" s="319"/>
      <c r="AD4" s="318" t="s">
        <v>396</v>
      </c>
      <c r="AE4" s="318"/>
      <c r="AF4" s="318"/>
      <c r="AG4" s="318"/>
      <c r="AH4" s="318"/>
      <c r="AI4" s="318"/>
      <c r="AJ4" s="318"/>
      <c r="AK4" s="318"/>
      <c r="AL4" s="318"/>
      <c r="AM4" s="318"/>
      <c r="AN4" s="318"/>
      <c r="AO4" s="318"/>
      <c r="AP4" s="318"/>
      <c r="AQ4" s="318"/>
      <c r="AR4" s="318"/>
      <c r="AS4" s="318"/>
      <c r="AT4" s="318"/>
      <c r="AU4" s="410"/>
      <c r="AV4" s="410"/>
      <c r="AW4" s="410"/>
      <c r="AX4" s="410"/>
      <c r="AY4" s="410"/>
      <c r="AZ4" s="410"/>
      <c r="BA4" s="410"/>
      <c r="BB4" s="389" t="s">
        <v>132</v>
      </c>
      <c r="BC4" s="389" t="s">
        <v>135</v>
      </c>
      <c r="BD4" s="411" t="s">
        <v>110</v>
      </c>
      <c r="BE4" s="389" t="s">
        <v>134</v>
      </c>
      <c r="BF4" s="410"/>
      <c r="BG4" s="410"/>
      <c r="BH4" s="410"/>
      <c r="BJ4" s="412" t="s">
        <v>132</v>
      </c>
      <c r="BK4" s="412" t="s">
        <v>135</v>
      </c>
      <c r="BL4" s="413" t="s">
        <v>110</v>
      </c>
      <c r="BM4" s="412" t="s">
        <v>134</v>
      </c>
      <c r="BN4" s="410"/>
      <c r="BO4" s="410"/>
      <c r="BP4" s="410"/>
      <c r="BQ4" s="410"/>
      <c r="BR4" s="410"/>
      <c r="BS4" s="410"/>
      <c r="BT4" s="410"/>
      <c r="BU4" s="410"/>
      <c r="BV4" s="410"/>
      <c r="BW4" s="410"/>
      <c r="BX4" s="410"/>
      <c r="BY4" s="410"/>
      <c r="BZ4" s="410"/>
      <c r="CA4" s="410"/>
      <c r="CB4" s="410"/>
      <c r="CC4" s="410"/>
      <c r="CD4" s="410"/>
      <c r="CE4" s="410"/>
      <c r="CF4" s="410"/>
      <c r="CG4" s="410"/>
      <c r="CH4" s="410"/>
      <c r="CI4" s="410"/>
      <c r="CJ4" s="410"/>
      <c r="CK4" s="410"/>
      <c r="CL4" s="410"/>
      <c r="CM4" s="410"/>
      <c r="CN4" s="410"/>
      <c r="CO4" s="410"/>
    </row>
    <row r="5" spans="1:93" s="389" customFormat="1" ht="45" customHeight="1">
      <c r="A5" s="376">
        <v>2</v>
      </c>
      <c r="B5" s="312"/>
      <c r="C5" s="313" t="s">
        <v>215</v>
      </c>
      <c r="D5" s="313" t="s">
        <v>207</v>
      </c>
      <c r="E5" s="326" t="s">
        <v>323</v>
      </c>
      <c r="F5" s="315" t="s">
        <v>217</v>
      </c>
      <c r="G5" s="316">
        <v>1</v>
      </c>
      <c r="H5" s="316"/>
      <c r="I5" s="316">
        <v>395</v>
      </c>
      <c r="J5" s="312" t="s">
        <v>133</v>
      </c>
      <c r="K5" s="317" t="s">
        <v>180</v>
      </c>
      <c r="L5" s="317" t="s">
        <v>134</v>
      </c>
      <c r="M5" s="635"/>
      <c r="N5" s="629"/>
      <c r="O5" s="629"/>
      <c r="P5" s="629"/>
      <c r="Q5" s="318"/>
      <c r="R5" s="318"/>
      <c r="S5" s="319"/>
      <c r="T5" s="319"/>
      <c r="U5" s="320"/>
      <c r="V5" s="320"/>
      <c r="W5" s="321">
        <v>180</v>
      </c>
      <c r="X5" s="319"/>
      <c r="Y5" s="322"/>
      <c r="Z5" s="318"/>
      <c r="AA5" s="323">
        <v>120</v>
      </c>
      <c r="AB5" s="319"/>
      <c r="AC5" s="319"/>
      <c r="AD5" s="318" t="s">
        <v>396</v>
      </c>
      <c r="AE5" s="318"/>
      <c r="AF5" s="318"/>
      <c r="AG5" s="318"/>
      <c r="AH5" s="318"/>
      <c r="AI5" s="318"/>
      <c r="AJ5" s="318"/>
      <c r="AK5" s="318"/>
      <c r="AL5" s="318"/>
      <c r="AM5" s="318"/>
      <c r="AN5" s="318"/>
      <c r="AO5" s="318"/>
      <c r="AP5" s="318"/>
      <c r="AQ5" s="318"/>
      <c r="AR5" s="318"/>
      <c r="AS5" s="318"/>
      <c r="AT5" s="318"/>
      <c r="AU5" s="410"/>
      <c r="AV5" s="410"/>
      <c r="AW5" s="410"/>
      <c r="AX5" s="410"/>
      <c r="AY5" s="410"/>
      <c r="AZ5" s="410"/>
      <c r="BA5" s="410"/>
      <c r="BB5" s="389" t="s">
        <v>136</v>
      </c>
      <c r="BC5" s="389" t="s">
        <v>133</v>
      </c>
      <c r="BD5" s="411" t="s">
        <v>111</v>
      </c>
      <c r="BE5" s="389" t="s">
        <v>137</v>
      </c>
      <c r="BF5" s="410"/>
      <c r="BG5" s="410"/>
      <c r="BH5" s="410"/>
      <c r="BJ5" s="412"/>
      <c r="BK5" s="412"/>
      <c r="BL5" s="413"/>
      <c r="BM5" s="412"/>
      <c r="BN5" s="410"/>
      <c r="BO5" s="410"/>
      <c r="BP5" s="410"/>
      <c r="BQ5" s="410"/>
      <c r="BR5" s="410"/>
      <c r="BS5" s="410"/>
      <c r="BT5" s="410"/>
      <c r="BU5" s="410"/>
      <c r="BV5" s="410"/>
      <c r="BW5" s="410"/>
      <c r="BX5" s="410"/>
      <c r="BY5" s="410"/>
      <c r="BZ5" s="410"/>
      <c r="CA5" s="410"/>
      <c r="CB5" s="410"/>
      <c r="CC5" s="410"/>
      <c r="CD5" s="410"/>
      <c r="CE5" s="410"/>
      <c r="CF5" s="410"/>
      <c r="CG5" s="410"/>
      <c r="CH5" s="410"/>
      <c r="CI5" s="410"/>
      <c r="CJ5" s="410"/>
      <c r="CK5" s="410"/>
      <c r="CL5" s="410"/>
      <c r="CM5" s="410"/>
      <c r="CN5" s="410"/>
      <c r="CO5" s="410"/>
    </row>
    <row r="6" spans="1:93" s="389" customFormat="1" ht="45" customHeight="1">
      <c r="A6" s="376">
        <v>3</v>
      </c>
      <c r="B6" s="312"/>
      <c r="C6" s="313" t="s">
        <v>215</v>
      </c>
      <c r="D6" s="313" t="s">
        <v>207</v>
      </c>
      <c r="E6" s="326" t="s">
        <v>369</v>
      </c>
      <c r="F6" s="315" t="s">
        <v>218</v>
      </c>
      <c r="G6" s="334">
        <v>1</v>
      </c>
      <c r="H6" s="327"/>
      <c r="I6" s="316">
        <v>688</v>
      </c>
      <c r="J6" s="317" t="s">
        <v>133</v>
      </c>
      <c r="K6" s="317" t="s">
        <v>140</v>
      </c>
      <c r="L6" s="317" t="s">
        <v>134</v>
      </c>
      <c r="M6" s="371">
        <v>164020</v>
      </c>
      <c r="N6" s="375">
        <v>139000</v>
      </c>
      <c r="O6" s="375">
        <v>164020</v>
      </c>
      <c r="P6" s="375">
        <f t="shared" ref="P6:P13" si="0">M6-O6</f>
        <v>0</v>
      </c>
      <c r="Q6" s="318"/>
      <c r="R6" s="318"/>
      <c r="S6" s="319"/>
      <c r="T6" s="319"/>
      <c r="U6" s="320"/>
      <c r="V6" s="320"/>
      <c r="W6" s="321"/>
      <c r="X6" s="319"/>
      <c r="Y6" s="322"/>
      <c r="Z6" s="318"/>
      <c r="AA6" s="323"/>
      <c r="AB6" s="319">
        <v>2</v>
      </c>
      <c r="AC6" s="319"/>
      <c r="AD6" s="318" t="s">
        <v>396</v>
      </c>
      <c r="AE6" s="318"/>
      <c r="AF6" s="318"/>
      <c r="AG6" s="318"/>
      <c r="AH6" s="318"/>
      <c r="AI6" s="318"/>
      <c r="AJ6" s="318"/>
      <c r="AK6" s="318"/>
      <c r="AL6" s="318"/>
      <c r="AM6" s="318"/>
      <c r="AN6" s="318"/>
      <c r="AO6" s="318"/>
      <c r="AP6" s="318"/>
      <c r="AQ6" s="318"/>
      <c r="AR6" s="318"/>
      <c r="AS6" s="318"/>
      <c r="AT6" s="318"/>
      <c r="AU6" s="410"/>
      <c r="AV6" s="410"/>
      <c r="AW6" s="410"/>
      <c r="AX6" s="410"/>
      <c r="AY6" s="410"/>
      <c r="AZ6" s="410"/>
      <c r="BA6" s="410"/>
      <c r="BB6" s="389" t="s">
        <v>8</v>
      </c>
      <c r="BC6" s="389" t="s">
        <v>60</v>
      </c>
      <c r="BD6" s="411" t="s">
        <v>112</v>
      </c>
      <c r="BF6" s="410"/>
      <c r="BG6" s="410"/>
      <c r="BH6" s="410"/>
      <c r="BJ6" s="412"/>
      <c r="BK6" s="412"/>
      <c r="BL6" s="413"/>
      <c r="BM6" s="412"/>
      <c r="BN6" s="410"/>
      <c r="BO6" s="410"/>
      <c r="BP6" s="410"/>
      <c r="BQ6" s="410"/>
      <c r="BR6" s="410"/>
      <c r="BS6" s="410"/>
      <c r="BT6" s="410"/>
      <c r="BU6" s="410"/>
      <c r="BV6" s="410"/>
      <c r="BW6" s="410"/>
      <c r="BX6" s="410"/>
      <c r="BY6" s="410"/>
      <c r="BZ6" s="410"/>
      <c r="CA6" s="410"/>
      <c r="CB6" s="410"/>
      <c r="CC6" s="410"/>
      <c r="CD6" s="410"/>
      <c r="CE6" s="410"/>
      <c r="CF6" s="410"/>
      <c r="CG6" s="410"/>
      <c r="CH6" s="410"/>
      <c r="CI6" s="410"/>
      <c r="CJ6" s="410"/>
      <c r="CK6" s="410"/>
      <c r="CL6" s="410"/>
      <c r="CM6" s="410"/>
      <c r="CN6" s="410"/>
      <c r="CO6" s="410"/>
    </row>
    <row r="7" spans="1:93" s="389" customFormat="1" ht="45" customHeight="1">
      <c r="A7" s="376">
        <v>4</v>
      </c>
      <c r="B7" s="328" t="s">
        <v>8</v>
      </c>
      <c r="C7" s="313" t="s">
        <v>215</v>
      </c>
      <c r="D7" s="313" t="s">
        <v>207</v>
      </c>
      <c r="E7" s="326" t="s">
        <v>379</v>
      </c>
      <c r="F7" s="315" t="s">
        <v>382</v>
      </c>
      <c r="G7" s="334">
        <v>1</v>
      </c>
      <c r="H7" s="327"/>
      <c r="I7" s="316">
        <v>96</v>
      </c>
      <c r="J7" s="317" t="s">
        <v>133</v>
      </c>
      <c r="K7" s="317" t="s">
        <v>139</v>
      </c>
      <c r="L7" s="317" t="s">
        <v>134</v>
      </c>
      <c r="M7" s="635">
        <v>254848.12</v>
      </c>
      <c r="N7" s="629">
        <v>215000</v>
      </c>
      <c r="O7" s="629">
        <f>N7*1.18</f>
        <v>253700</v>
      </c>
      <c r="P7" s="629">
        <f>M7-O7</f>
        <v>1148.1199999999953</v>
      </c>
      <c r="Q7" s="318"/>
      <c r="R7" s="318"/>
      <c r="S7" s="319"/>
      <c r="T7" s="319"/>
      <c r="U7" s="320"/>
      <c r="V7" s="320"/>
      <c r="W7" s="321"/>
      <c r="X7" s="319"/>
      <c r="Y7" s="322"/>
      <c r="Z7" s="318"/>
      <c r="AA7" s="323"/>
      <c r="AB7" s="319">
        <v>1</v>
      </c>
      <c r="AC7" s="319"/>
      <c r="AD7" s="318" t="s">
        <v>396</v>
      </c>
      <c r="AE7" s="318"/>
      <c r="AF7" s="318"/>
      <c r="AG7" s="318"/>
      <c r="AH7" s="318"/>
      <c r="AI7" s="318"/>
      <c r="AJ7" s="318"/>
      <c r="AK7" s="318"/>
      <c r="AL7" s="318"/>
      <c r="AM7" s="318"/>
      <c r="AN7" s="318"/>
      <c r="AO7" s="318"/>
      <c r="AP7" s="318"/>
      <c r="AQ7" s="318"/>
      <c r="AR7" s="318"/>
      <c r="AS7" s="318"/>
      <c r="AT7" s="318"/>
      <c r="AU7" s="410"/>
      <c r="AV7" s="410"/>
      <c r="AW7" s="410"/>
      <c r="AX7" s="410"/>
      <c r="AY7" s="410"/>
      <c r="AZ7" s="410"/>
      <c r="BA7" s="410"/>
      <c r="BD7" s="411"/>
      <c r="BF7" s="410"/>
      <c r="BG7" s="410"/>
      <c r="BH7" s="410"/>
      <c r="BJ7" s="412"/>
      <c r="BK7" s="412"/>
      <c r="BL7" s="413"/>
      <c r="BM7" s="412"/>
      <c r="BN7" s="410"/>
      <c r="BO7" s="410"/>
      <c r="BP7" s="410"/>
      <c r="BQ7" s="410"/>
      <c r="BR7" s="410"/>
      <c r="BS7" s="410"/>
      <c r="BT7" s="410"/>
      <c r="BU7" s="410"/>
      <c r="BV7" s="410"/>
      <c r="BW7" s="410"/>
      <c r="BX7" s="410"/>
      <c r="BY7" s="410"/>
      <c r="BZ7" s="410"/>
      <c r="CA7" s="410"/>
      <c r="CB7" s="410"/>
      <c r="CC7" s="410"/>
      <c r="CD7" s="410"/>
      <c r="CE7" s="410"/>
      <c r="CF7" s="410"/>
      <c r="CG7" s="410"/>
      <c r="CH7" s="410"/>
      <c r="CI7" s="410"/>
      <c r="CJ7" s="410"/>
      <c r="CK7" s="410"/>
      <c r="CL7" s="410"/>
      <c r="CM7" s="410"/>
      <c r="CN7" s="410"/>
      <c r="CO7" s="410"/>
    </row>
    <row r="8" spans="1:93" s="389" customFormat="1" ht="45" customHeight="1">
      <c r="A8" s="376">
        <v>5</v>
      </c>
      <c r="B8" s="328" t="s">
        <v>8</v>
      </c>
      <c r="C8" s="313" t="s">
        <v>215</v>
      </c>
      <c r="D8" s="313" t="s">
        <v>207</v>
      </c>
      <c r="E8" s="326" t="s">
        <v>381</v>
      </c>
      <c r="F8" s="315" t="s">
        <v>383</v>
      </c>
      <c r="G8" s="334">
        <v>1</v>
      </c>
      <c r="H8" s="327"/>
      <c r="I8" s="316">
        <v>2888</v>
      </c>
      <c r="J8" s="317" t="s">
        <v>133</v>
      </c>
      <c r="K8" s="317" t="s">
        <v>180</v>
      </c>
      <c r="L8" s="317" t="s">
        <v>134</v>
      </c>
      <c r="M8" s="635"/>
      <c r="N8" s="629"/>
      <c r="O8" s="629"/>
      <c r="P8" s="629"/>
      <c r="Q8" s="318"/>
      <c r="R8" s="318"/>
      <c r="S8" s="319"/>
      <c r="T8" s="319"/>
      <c r="U8" s="320"/>
      <c r="V8" s="320"/>
      <c r="W8" s="321">
        <v>1000</v>
      </c>
      <c r="X8" s="319"/>
      <c r="Y8" s="322"/>
      <c r="Z8" s="318"/>
      <c r="AA8" s="323"/>
      <c r="AB8" s="319"/>
      <c r="AC8" s="319"/>
      <c r="AD8" s="318" t="s">
        <v>396</v>
      </c>
      <c r="AE8" s="318"/>
      <c r="AF8" s="318"/>
      <c r="AG8" s="318"/>
      <c r="AH8" s="318"/>
      <c r="AI8" s="318"/>
      <c r="AJ8" s="318"/>
      <c r="AK8" s="318"/>
      <c r="AL8" s="318"/>
      <c r="AM8" s="318"/>
      <c r="AN8" s="318"/>
      <c r="AO8" s="318"/>
      <c r="AP8" s="318"/>
      <c r="AQ8" s="318"/>
      <c r="AR8" s="318"/>
      <c r="AS8" s="318"/>
      <c r="AT8" s="318"/>
      <c r="AU8" s="410"/>
      <c r="AV8" s="410"/>
      <c r="AW8" s="410"/>
      <c r="AX8" s="410"/>
      <c r="AY8" s="410"/>
      <c r="AZ8" s="410"/>
      <c r="BA8" s="410"/>
      <c r="BD8" s="411"/>
      <c r="BF8" s="410"/>
      <c r="BG8" s="410"/>
      <c r="BH8" s="410"/>
      <c r="BJ8" s="412"/>
      <c r="BK8" s="412"/>
      <c r="BL8" s="413"/>
      <c r="BM8" s="412"/>
      <c r="BN8" s="410"/>
      <c r="BO8" s="410"/>
      <c r="BP8" s="410"/>
      <c r="BQ8" s="410"/>
      <c r="BR8" s="410"/>
      <c r="BS8" s="410"/>
      <c r="BT8" s="410"/>
      <c r="BU8" s="410"/>
      <c r="BV8" s="410"/>
      <c r="BW8" s="410"/>
      <c r="BX8" s="410"/>
      <c r="BY8" s="410"/>
      <c r="BZ8" s="410"/>
      <c r="CA8" s="410"/>
      <c r="CB8" s="410"/>
      <c r="CC8" s="410"/>
      <c r="CD8" s="410"/>
      <c r="CE8" s="410"/>
      <c r="CF8" s="410"/>
      <c r="CG8" s="410"/>
      <c r="CH8" s="410"/>
      <c r="CI8" s="410"/>
      <c r="CJ8" s="410"/>
      <c r="CK8" s="410"/>
      <c r="CL8" s="410"/>
      <c r="CM8" s="410"/>
      <c r="CN8" s="410"/>
      <c r="CO8" s="410"/>
    </row>
    <row r="9" spans="1:93" s="389" customFormat="1" ht="45" customHeight="1">
      <c r="A9" s="376">
        <v>6</v>
      </c>
      <c r="B9" s="328" t="s">
        <v>8</v>
      </c>
      <c r="C9" s="313" t="s">
        <v>215</v>
      </c>
      <c r="D9" s="313" t="s">
        <v>207</v>
      </c>
      <c r="E9" s="326" t="s">
        <v>367</v>
      </c>
      <c r="F9" s="315" t="s">
        <v>384</v>
      </c>
      <c r="G9" s="334">
        <v>2</v>
      </c>
      <c r="H9" s="327"/>
      <c r="I9" s="316">
        <v>2960</v>
      </c>
      <c r="J9" s="317" t="s">
        <v>133</v>
      </c>
      <c r="K9" s="317" t="s">
        <v>180</v>
      </c>
      <c r="L9" s="317" t="s">
        <v>134</v>
      </c>
      <c r="M9" s="371">
        <v>442500</v>
      </c>
      <c r="N9" s="375">
        <v>375000</v>
      </c>
      <c r="O9" s="375">
        <v>442500</v>
      </c>
      <c r="P9" s="375">
        <f>M9-O9</f>
        <v>0</v>
      </c>
      <c r="Q9" s="318"/>
      <c r="R9" s="318"/>
      <c r="S9" s="319"/>
      <c r="T9" s="319"/>
      <c r="U9" s="320"/>
      <c r="V9" s="320"/>
      <c r="W9" s="321">
        <v>5225</v>
      </c>
      <c r="X9" s="319"/>
      <c r="Y9" s="322"/>
      <c r="Z9" s="318"/>
      <c r="AA9" s="323"/>
      <c r="AB9" s="319"/>
      <c r="AC9" s="319"/>
      <c r="AD9" s="318" t="s">
        <v>396</v>
      </c>
      <c r="AE9" s="318"/>
      <c r="AF9" s="318"/>
      <c r="AG9" s="318"/>
      <c r="AH9" s="318"/>
      <c r="AI9" s="318"/>
      <c r="AJ9" s="318"/>
      <c r="AK9" s="318"/>
      <c r="AL9" s="318"/>
      <c r="AM9" s="318"/>
      <c r="AN9" s="318"/>
      <c r="AO9" s="318"/>
      <c r="AP9" s="318"/>
      <c r="AQ9" s="318"/>
      <c r="AR9" s="318"/>
      <c r="AS9" s="318"/>
      <c r="AT9" s="318"/>
      <c r="AU9" s="410"/>
      <c r="AV9" s="410"/>
      <c r="AW9" s="410"/>
      <c r="AX9" s="410"/>
      <c r="AY9" s="410"/>
      <c r="AZ9" s="410"/>
      <c r="BA9" s="410"/>
      <c r="BD9" s="411"/>
      <c r="BF9" s="410"/>
      <c r="BG9" s="410"/>
      <c r="BH9" s="410"/>
      <c r="BJ9" s="412"/>
      <c r="BK9" s="412"/>
      <c r="BL9" s="413"/>
      <c r="BM9" s="412"/>
      <c r="BN9" s="410"/>
      <c r="BO9" s="410"/>
      <c r="BP9" s="410"/>
      <c r="BQ9" s="410"/>
      <c r="BR9" s="410"/>
      <c r="BS9" s="410"/>
      <c r="BT9" s="410"/>
      <c r="BU9" s="410"/>
      <c r="BV9" s="410"/>
      <c r="BW9" s="410"/>
      <c r="BX9" s="410"/>
      <c r="BY9" s="410"/>
      <c r="BZ9" s="410"/>
      <c r="CA9" s="410"/>
      <c r="CB9" s="410"/>
      <c r="CC9" s="410"/>
      <c r="CD9" s="410"/>
      <c r="CE9" s="410"/>
      <c r="CF9" s="410"/>
      <c r="CG9" s="410"/>
      <c r="CH9" s="410"/>
      <c r="CI9" s="410"/>
      <c r="CJ9" s="410"/>
      <c r="CK9" s="410"/>
      <c r="CL9" s="410"/>
      <c r="CM9" s="410"/>
      <c r="CN9" s="410"/>
      <c r="CO9" s="410"/>
    </row>
    <row r="10" spans="1:93" s="389" customFormat="1" ht="45" customHeight="1">
      <c r="A10" s="376">
        <v>7</v>
      </c>
      <c r="B10" s="312"/>
      <c r="C10" s="313" t="s">
        <v>215</v>
      </c>
      <c r="D10" s="313" t="s">
        <v>208</v>
      </c>
      <c r="E10" s="326" t="s">
        <v>324</v>
      </c>
      <c r="F10" s="315" t="s">
        <v>219</v>
      </c>
      <c r="G10" s="334">
        <v>4</v>
      </c>
      <c r="H10" s="327"/>
      <c r="I10" s="316">
        <v>2384</v>
      </c>
      <c r="J10" s="317" t="s">
        <v>133</v>
      </c>
      <c r="K10" s="317" t="s">
        <v>141</v>
      </c>
      <c r="L10" s="317" t="s">
        <v>134</v>
      </c>
      <c r="M10" s="371">
        <v>3725855.91</v>
      </c>
      <c r="N10" s="375">
        <v>3400000</v>
      </c>
      <c r="O10" s="375">
        <v>3725855.91</v>
      </c>
      <c r="P10" s="375"/>
      <c r="Q10" s="318"/>
      <c r="R10" s="318"/>
      <c r="S10" s="319"/>
      <c r="T10" s="319"/>
      <c r="U10" s="320"/>
      <c r="V10" s="320"/>
      <c r="W10" s="321"/>
      <c r="X10" s="319">
        <v>8</v>
      </c>
      <c r="Y10" s="322"/>
      <c r="Z10" s="318"/>
      <c r="AA10" s="323"/>
      <c r="AB10" s="319"/>
      <c r="AC10" s="319"/>
      <c r="AD10" s="318" t="s">
        <v>396</v>
      </c>
      <c r="AE10" s="318"/>
      <c r="AF10" s="318"/>
      <c r="AG10" s="318"/>
      <c r="AH10" s="318"/>
      <c r="AI10" s="318"/>
      <c r="AJ10" s="318"/>
      <c r="AK10" s="318"/>
      <c r="AL10" s="318"/>
      <c r="AM10" s="318"/>
      <c r="AN10" s="318"/>
      <c r="AO10" s="318"/>
      <c r="AP10" s="318"/>
      <c r="AQ10" s="318"/>
      <c r="AR10" s="318"/>
      <c r="AS10" s="318"/>
      <c r="AT10" s="318"/>
      <c r="AU10" s="410"/>
      <c r="AV10" s="410"/>
      <c r="AW10" s="410"/>
      <c r="AX10" s="410"/>
      <c r="AY10" s="410"/>
      <c r="AZ10" s="410"/>
      <c r="BA10" s="410"/>
      <c r="BB10" s="410"/>
      <c r="BD10" s="411" t="s">
        <v>113</v>
      </c>
      <c r="BF10" s="410"/>
      <c r="BG10" s="410"/>
      <c r="BH10" s="410"/>
      <c r="BJ10" s="412"/>
      <c r="BK10" s="412"/>
      <c r="BL10" s="413"/>
      <c r="BM10" s="412"/>
      <c r="BN10" s="410"/>
      <c r="BO10" s="410"/>
      <c r="BP10" s="410"/>
      <c r="BQ10" s="410"/>
      <c r="BR10" s="410"/>
      <c r="BS10" s="410"/>
      <c r="BT10" s="410"/>
      <c r="BU10" s="410"/>
      <c r="BV10" s="410"/>
      <c r="BW10" s="410"/>
      <c r="BX10" s="410"/>
      <c r="BY10" s="410"/>
      <c r="BZ10" s="410"/>
      <c r="CA10" s="410"/>
      <c r="CB10" s="410"/>
      <c r="CC10" s="410"/>
      <c r="CD10" s="410"/>
      <c r="CE10" s="410"/>
      <c r="CF10" s="410"/>
      <c r="CG10" s="410"/>
      <c r="CH10" s="410"/>
      <c r="CI10" s="410"/>
      <c r="CJ10" s="410"/>
      <c r="CK10" s="410"/>
      <c r="CL10" s="410"/>
      <c r="CM10" s="410"/>
      <c r="CN10" s="410"/>
      <c r="CO10" s="410"/>
    </row>
    <row r="11" spans="1:93" s="389" customFormat="1" ht="45" customHeight="1">
      <c r="A11" s="376">
        <v>8</v>
      </c>
      <c r="B11" s="312"/>
      <c r="C11" s="313" t="s">
        <v>215</v>
      </c>
      <c r="D11" s="313" t="s">
        <v>209</v>
      </c>
      <c r="E11" s="326" t="s">
        <v>325</v>
      </c>
      <c r="F11" s="315" t="s">
        <v>220</v>
      </c>
      <c r="G11" s="334">
        <v>3</v>
      </c>
      <c r="H11" s="327"/>
      <c r="I11" s="316">
        <v>1859</v>
      </c>
      <c r="J11" s="317" t="s">
        <v>133</v>
      </c>
      <c r="K11" s="317" t="s">
        <v>141</v>
      </c>
      <c r="L11" s="317" t="s">
        <v>134</v>
      </c>
      <c r="M11" s="371">
        <v>1910401</v>
      </c>
      <c r="N11" s="375"/>
      <c r="O11" s="375"/>
      <c r="P11" s="375">
        <f t="shared" si="0"/>
        <v>1910401</v>
      </c>
      <c r="Q11" s="318"/>
      <c r="R11" s="318"/>
      <c r="S11" s="319"/>
      <c r="T11" s="319"/>
      <c r="U11" s="320"/>
      <c r="V11" s="320"/>
      <c r="W11" s="321"/>
      <c r="X11" s="319">
        <v>5</v>
      </c>
      <c r="Y11" s="322"/>
      <c r="Z11" s="318"/>
      <c r="AA11" s="323"/>
      <c r="AB11" s="319"/>
      <c r="AC11" s="319"/>
      <c r="AD11" s="318" t="s">
        <v>402</v>
      </c>
      <c r="AE11" s="318"/>
      <c r="AF11" s="318"/>
      <c r="AG11" s="318"/>
      <c r="AH11" s="318"/>
      <c r="AI11" s="318"/>
      <c r="AJ11" s="318"/>
      <c r="AK11" s="318"/>
      <c r="AL11" s="318"/>
      <c r="AM11" s="318"/>
      <c r="AN11" s="318"/>
      <c r="AO11" s="318"/>
      <c r="AP11" s="318"/>
      <c r="AQ11" s="318"/>
      <c r="AR11" s="318"/>
      <c r="AS11" s="318"/>
      <c r="AT11" s="318"/>
      <c r="AU11" s="410"/>
      <c r="AV11" s="410"/>
      <c r="AW11" s="410"/>
      <c r="AX11" s="410"/>
      <c r="AY11" s="410"/>
      <c r="AZ11" s="410"/>
      <c r="BA11" s="410"/>
      <c r="BB11" s="410"/>
      <c r="BD11" s="411" t="s">
        <v>162</v>
      </c>
      <c r="BF11" s="410"/>
      <c r="BG11" s="410"/>
      <c r="BH11" s="410"/>
      <c r="BJ11" s="412"/>
      <c r="BK11" s="412"/>
      <c r="BL11" s="413"/>
      <c r="BM11" s="412"/>
      <c r="BN11" s="410"/>
      <c r="BO11" s="410"/>
      <c r="BP11" s="410"/>
      <c r="BQ11" s="410"/>
      <c r="BR11" s="410"/>
      <c r="BS11" s="410"/>
      <c r="BT11" s="410"/>
      <c r="BU11" s="410"/>
      <c r="BV11" s="410"/>
      <c r="BW11" s="410"/>
      <c r="BX11" s="410"/>
      <c r="BY11" s="410"/>
      <c r="BZ11" s="410"/>
      <c r="CA11" s="410"/>
      <c r="CB11" s="410"/>
      <c r="CC11" s="410"/>
      <c r="CD11" s="410"/>
      <c r="CE11" s="410"/>
      <c r="CF11" s="410"/>
      <c r="CG11" s="410"/>
      <c r="CH11" s="410"/>
      <c r="CI11" s="410"/>
      <c r="CJ11" s="410"/>
      <c r="CK11" s="410"/>
      <c r="CL11" s="410"/>
      <c r="CM11" s="410"/>
      <c r="CN11" s="410"/>
      <c r="CO11" s="410"/>
    </row>
    <row r="12" spans="1:93" s="389" customFormat="1" ht="45" customHeight="1">
      <c r="A12" s="376">
        <v>9</v>
      </c>
      <c r="B12" s="328" t="s">
        <v>8</v>
      </c>
      <c r="C12" s="313" t="s">
        <v>215</v>
      </c>
      <c r="D12" s="313" t="s">
        <v>209</v>
      </c>
      <c r="E12" s="326" t="s">
        <v>393</v>
      </c>
      <c r="F12" s="315" t="s">
        <v>390</v>
      </c>
      <c r="G12" s="334">
        <v>1</v>
      </c>
      <c r="H12" s="327"/>
      <c r="I12" s="316">
        <v>1253</v>
      </c>
      <c r="J12" s="317" t="s">
        <v>133</v>
      </c>
      <c r="K12" s="317" t="s">
        <v>113</v>
      </c>
      <c r="L12" s="317" t="s">
        <v>134</v>
      </c>
      <c r="M12" s="371">
        <v>41890</v>
      </c>
      <c r="N12" s="371">
        <v>35500</v>
      </c>
      <c r="O12" s="371">
        <v>41890</v>
      </c>
      <c r="P12" s="375"/>
      <c r="Q12" s="318"/>
      <c r="R12" s="318"/>
      <c r="S12" s="319"/>
      <c r="T12" s="319">
        <v>2</v>
      </c>
      <c r="U12" s="320"/>
      <c r="V12" s="320"/>
      <c r="W12" s="321"/>
      <c r="X12" s="319"/>
      <c r="Y12" s="322"/>
      <c r="Z12" s="318"/>
      <c r="AA12" s="323"/>
      <c r="AB12" s="319"/>
      <c r="AC12" s="319"/>
      <c r="AD12" s="318" t="s">
        <v>396</v>
      </c>
      <c r="AE12" s="318"/>
      <c r="AF12" s="318"/>
      <c r="AG12" s="318"/>
      <c r="AH12" s="318"/>
      <c r="AI12" s="318"/>
      <c r="AJ12" s="318"/>
      <c r="AK12" s="318"/>
      <c r="AL12" s="318"/>
      <c r="AM12" s="318"/>
      <c r="AN12" s="318"/>
      <c r="AO12" s="318"/>
      <c r="AP12" s="318"/>
      <c r="AQ12" s="318"/>
      <c r="AR12" s="318"/>
      <c r="AS12" s="318"/>
      <c r="AT12" s="318"/>
      <c r="AU12" s="410"/>
      <c r="AV12" s="410"/>
      <c r="AW12" s="410"/>
      <c r="AX12" s="410"/>
      <c r="AY12" s="410"/>
      <c r="AZ12" s="410"/>
      <c r="BA12" s="410"/>
      <c r="BB12" s="410"/>
      <c r="BD12" s="411"/>
      <c r="BF12" s="410"/>
      <c r="BG12" s="410"/>
      <c r="BH12" s="410"/>
      <c r="BJ12" s="412"/>
      <c r="BK12" s="412"/>
      <c r="BL12" s="413"/>
      <c r="BM12" s="412"/>
      <c r="BN12" s="410"/>
      <c r="BO12" s="410"/>
      <c r="BP12" s="410"/>
      <c r="BQ12" s="410"/>
      <c r="BR12" s="410"/>
      <c r="BS12" s="410"/>
      <c r="BT12" s="410"/>
      <c r="BU12" s="410"/>
      <c r="BV12" s="410"/>
      <c r="BW12" s="410"/>
      <c r="BX12" s="410"/>
      <c r="BY12" s="410"/>
      <c r="BZ12" s="410"/>
      <c r="CA12" s="410"/>
      <c r="CB12" s="410"/>
      <c r="CC12" s="410"/>
      <c r="CD12" s="410"/>
      <c r="CE12" s="410"/>
      <c r="CF12" s="410"/>
      <c r="CG12" s="410"/>
      <c r="CH12" s="410"/>
      <c r="CI12" s="410"/>
      <c r="CJ12" s="410"/>
      <c r="CK12" s="410"/>
      <c r="CL12" s="410"/>
      <c r="CM12" s="410"/>
      <c r="CN12" s="410"/>
      <c r="CO12" s="410"/>
    </row>
    <row r="13" spans="1:93" s="389" customFormat="1" ht="45" customHeight="1">
      <c r="A13" s="376">
        <v>10</v>
      </c>
      <c r="B13" s="312"/>
      <c r="C13" s="313" t="s">
        <v>215</v>
      </c>
      <c r="D13" s="313" t="s">
        <v>210</v>
      </c>
      <c r="E13" s="326" t="s">
        <v>326</v>
      </c>
      <c r="F13" s="315" t="s">
        <v>221</v>
      </c>
      <c r="G13" s="334">
        <v>1</v>
      </c>
      <c r="H13" s="327"/>
      <c r="I13" s="316">
        <v>1591</v>
      </c>
      <c r="J13" s="317" t="s">
        <v>133</v>
      </c>
      <c r="K13" s="317" t="s">
        <v>180</v>
      </c>
      <c r="L13" s="317" t="s">
        <v>134</v>
      </c>
      <c r="M13" s="375">
        <v>629330.44999999995</v>
      </c>
      <c r="N13" s="375">
        <v>515000</v>
      </c>
      <c r="O13" s="375">
        <v>629330.44999999995</v>
      </c>
      <c r="P13" s="375">
        <f t="shared" si="0"/>
        <v>0</v>
      </c>
      <c r="Q13" s="318"/>
      <c r="R13" s="318"/>
      <c r="S13" s="319"/>
      <c r="T13" s="319"/>
      <c r="U13" s="320"/>
      <c r="V13" s="320"/>
      <c r="W13" s="321">
        <v>8000</v>
      </c>
      <c r="X13" s="319"/>
      <c r="Y13" s="322"/>
      <c r="Z13" s="318"/>
      <c r="AA13" s="323"/>
      <c r="AB13" s="319"/>
      <c r="AC13" s="319"/>
      <c r="AD13" s="318" t="s">
        <v>396</v>
      </c>
      <c r="AE13" s="318"/>
      <c r="AF13" s="318"/>
      <c r="AG13" s="318"/>
      <c r="AH13" s="318"/>
      <c r="AI13" s="318"/>
      <c r="AJ13" s="318"/>
      <c r="AK13" s="318"/>
      <c r="AL13" s="318"/>
      <c r="AM13" s="318"/>
      <c r="AN13" s="318"/>
      <c r="AO13" s="318"/>
      <c r="AP13" s="318"/>
      <c r="AQ13" s="318"/>
      <c r="AR13" s="318"/>
      <c r="AS13" s="318"/>
      <c r="AT13" s="318"/>
      <c r="AU13" s="410"/>
      <c r="AV13" s="410"/>
      <c r="AW13" s="410"/>
      <c r="AX13" s="410"/>
      <c r="AY13" s="410"/>
      <c r="AZ13" s="410"/>
      <c r="BA13" s="410"/>
      <c r="BB13" s="410"/>
      <c r="BD13" s="389" t="s">
        <v>163</v>
      </c>
      <c r="BF13" s="410"/>
      <c r="BG13" s="410"/>
      <c r="BH13" s="410"/>
      <c r="BJ13" s="412"/>
      <c r="BK13" s="412"/>
      <c r="BL13" s="413"/>
      <c r="BM13" s="412"/>
      <c r="BN13" s="410"/>
      <c r="BO13" s="410"/>
      <c r="BP13" s="410"/>
      <c r="BQ13" s="410"/>
      <c r="BR13" s="410"/>
      <c r="BS13" s="410"/>
      <c r="BT13" s="410"/>
      <c r="BU13" s="410"/>
      <c r="BV13" s="410"/>
      <c r="BW13" s="410"/>
      <c r="BX13" s="410"/>
      <c r="BY13" s="410"/>
      <c r="BZ13" s="410"/>
      <c r="CA13" s="410"/>
      <c r="CB13" s="410"/>
      <c r="CC13" s="410"/>
      <c r="CD13" s="410"/>
      <c r="CE13" s="410"/>
      <c r="CF13" s="410"/>
      <c r="CG13" s="410"/>
      <c r="CH13" s="410"/>
      <c r="CI13" s="410"/>
      <c r="CJ13" s="410"/>
      <c r="CK13" s="410"/>
      <c r="CL13" s="410"/>
      <c r="CM13" s="410"/>
      <c r="CN13" s="410"/>
      <c r="CO13" s="410"/>
    </row>
    <row r="14" spans="1:93" s="389" customFormat="1" ht="45" customHeight="1">
      <c r="A14" s="376">
        <v>11</v>
      </c>
      <c r="B14" s="312"/>
      <c r="C14" s="313" t="s">
        <v>215</v>
      </c>
      <c r="D14" s="313" t="s">
        <v>211</v>
      </c>
      <c r="E14" s="332" t="s">
        <v>327</v>
      </c>
      <c r="F14" s="315" t="s">
        <v>222</v>
      </c>
      <c r="G14" s="334">
        <v>1</v>
      </c>
      <c r="H14" s="327">
        <v>1</v>
      </c>
      <c r="I14" s="316">
        <v>380</v>
      </c>
      <c r="J14" s="317" t="s">
        <v>133</v>
      </c>
      <c r="K14" s="317" t="s">
        <v>113</v>
      </c>
      <c r="L14" s="317" t="s">
        <v>134</v>
      </c>
      <c r="M14" s="635">
        <v>2006000</v>
      </c>
      <c r="N14" s="629">
        <v>1700000</v>
      </c>
      <c r="O14" s="629">
        <v>2006000</v>
      </c>
      <c r="P14" s="629">
        <f>M14+M15+M16+M17+M18+M19+M20-O14</f>
        <v>0</v>
      </c>
      <c r="Q14" s="318"/>
      <c r="R14" s="318"/>
      <c r="S14" s="319"/>
      <c r="T14" s="319">
        <v>4.5</v>
      </c>
      <c r="U14" s="320"/>
      <c r="V14" s="320"/>
      <c r="W14" s="321"/>
      <c r="X14" s="319"/>
      <c r="Y14" s="322"/>
      <c r="Z14" s="318"/>
      <c r="AA14" s="323"/>
      <c r="AB14" s="319"/>
      <c r="AC14" s="319"/>
      <c r="AD14" s="318" t="s">
        <v>396</v>
      </c>
      <c r="AE14" s="318"/>
      <c r="AF14" s="318"/>
      <c r="AG14" s="318"/>
      <c r="AH14" s="318"/>
      <c r="AI14" s="318"/>
      <c r="AJ14" s="318"/>
      <c r="AK14" s="318"/>
      <c r="AL14" s="318"/>
      <c r="AM14" s="318"/>
      <c r="AN14" s="318"/>
      <c r="AO14" s="318"/>
      <c r="AP14" s="318"/>
      <c r="AQ14" s="318"/>
      <c r="AR14" s="318"/>
      <c r="AS14" s="318"/>
      <c r="AT14" s="318"/>
      <c r="AU14" s="410"/>
      <c r="AV14" s="410"/>
      <c r="AW14" s="410"/>
      <c r="AX14" s="410"/>
      <c r="AY14" s="410"/>
      <c r="AZ14" s="410"/>
      <c r="BA14" s="410"/>
      <c r="BB14" s="410"/>
      <c r="BD14" s="389" t="s">
        <v>141</v>
      </c>
      <c r="BF14" s="410"/>
      <c r="BG14" s="410"/>
      <c r="BH14" s="410"/>
      <c r="BJ14" s="412"/>
      <c r="BK14" s="412"/>
      <c r="BL14" s="413"/>
      <c r="BM14" s="412"/>
      <c r="BN14" s="410"/>
      <c r="BO14" s="410"/>
      <c r="BP14" s="410"/>
      <c r="BQ14" s="410"/>
      <c r="BR14" s="410"/>
      <c r="BS14" s="410"/>
      <c r="BT14" s="410"/>
      <c r="BU14" s="410"/>
      <c r="BV14" s="410"/>
      <c r="BW14" s="410"/>
      <c r="BX14" s="410"/>
      <c r="BY14" s="410"/>
      <c r="BZ14" s="410"/>
      <c r="CA14" s="410"/>
      <c r="CB14" s="410"/>
      <c r="CC14" s="410"/>
      <c r="CD14" s="410"/>
      <c r="CE14" s="410"/>
      <c r="CF14" s="410"/>
      <c r="CG14" s="410"/>
      <c r="CH14" s="410"/>
      <c r="CI14" s="410"/>
      <c r="CJ14" s="410"/>
      <c r="CK14" s="410"/>
      <c r="CL14" s="410"/>
      <c r="CM14" s="410"/>
      <c r="CN14" s="410"/>
      <c r="CO14" s="410"/>
    </row>
    <row r="15" spans="1:93" s="389" customFormat="1" ht="45" customHeight="1">
      <c r="A15" s="376">
        <v>12</v>
      </c>
      <c r="B15" s="312"/>
      <c r="C15" s="313" t="s">
        <v>215</v>
      </c>
      <c r="D15" s="313" t="s">
        <v>211</v>
      </c>
      <c r="E15" s="332" t="s">
        <v>394</v>
      </c>
      <c r="F15" s="315" t="s">
        <v>226</v>
      </c>
      <c r="G15" s="334">
        <v>2</v>
      </c>
      <c r="H15" s="327"/>
      <c r="I15" s="316">
        <v>176</v>
      </c>
      <c r="J15" s="317" t="s">
        <v>133</v>
      </c>
      <c r="K15" s="317" t="s">
        <v>113</v>
      </c>
      <c r="L15" s="317" t="s">
        <v>134</v>
      </c>
      <c r="M15" s="635"/>
      <c r="N15" s="629"/>
      <c r="O15" s="629"/>
      <c r="P15" s="629"/>
      <c r="Q15" s="318"/>
      <c r="R15" s="318"/>
      <c r="S15" s="333"/>
      <c r="T15" s="333">
        <v>5</v>
      </c>
      <c r="U15" s="320"/>
      <c r="V15" s="320"/>
      <c r="W15" s="334"/>
      <c r="X15" s="333"/>
      <c r="Y15" s="322"/>
      <c r="Z15" s="318"/>
      <c r="AA15" s="323"/>
      <c r="AB15" s="409"/>
      <c r="AC15" s="409"/>
      <c r="AD15" s="318" t="s">
        <v>396</v>
      </c>
      <c r="AE15" s="318"/>
      <c r="AF15" s="318"/>
      <c r="AG15" s="318"/>
      <c r="AH15" s="318"/>
      <c r="AI15" s="318"/>
      <c r="AJ15" s="318"/>
      <c r="AK15" s="318"/>
      <c r="AL15" s="318"/>
      <c r="AM15" s="318"/>
      <c r="AN15" s="318"/>
      <c r="AO15" s="318"/>
      <c r="AP15" s="318"/>
      <c r="AQ15" s="318"/>
      <c r="AR15" s="318"/>
      <c r="AS15" s="318"/>
      <c r="AT15" s="318"/>
      <c r="AU15" s="410"/>
      <c r="AV15" s="410"/>
      <c r="AW15" s="410"/>
      <c r="AX15" s="410"/>
      <c r="AY15" s="410"/>
      <c r="AZ15" s="410"/>
      <c r="BA15" s="410"/>
      <c r="BB15" s="410"/>
      <c r="BD15" s="411" t="s">
        <v>139</v>
      </c>
      <c r="BF15" s="410"/>
      <c r="BG15" s="410"/>
      <c r="BH15" s="410"/>
      <c r="BJ15" s="412"/>
      <c r="BK15" s="412"/>
      <c r="BL15" s="413"/>
      <c r="BM15" s="412"/>
      <c r="BN15" s="410"/>
      <c r="BO15" s="410"/>
      <c r="BP15" s="410"/>
      <c r="BQ15" s="410"/>
      <c r="BR15" s="410"/>
      <c r="BS15" s="410"/>
      <c r="BT15" s="410"/>
      <c r="BU15" s="410"/>
      <c r="BV15" s="410"/>
      <c r="BW15" s="410"/>
      <c r="BX15" s="410"/>
      <c r="BY15" s="410"/>
      <c r="BZ15" s="410"/>
      <c r="CA15" s="410"/>
      <c r="CB15" s="410"/>
      <c r="CC15" s="410"/>
      <c r="CD15" s="410"/>
      <c r="CE15" s="410"/>
      <c r="CF15" s="410"/>
      <c r="CG15" s="410"/>
      <c r="CH15" s="410"/>
      <c r="CI15" s="410"/>
      <c r="CJ15" s="410"/>
      <c r="CK15" s="410"/>
      <c r="CL15" s="410"/>
      <c r="CM15" s="410"/>
      <c r="CN15" s="410"/>
      <c r="CO15" s="410"/>
    </row>
    <row r="16" spans="1:93" s="389" customFormat="1" ht="45" customHeight="1">
      <c r="A16" s="376">
        <v>13</v>
      </c>
      <c r="B16" s="312"/>
      <c r="C16" s="313" t="s">
        <v>215</v>
      </c>
      <c r="D16" s="313" t="s">
        <v>211</v>
      </c>
      <c r="E16" s="332" t="s">
        <v>328</v>
      </c>
      <c r="F16" s="315" t="s">
        <v>228</v>
      </c>
      <c r="G16" s="334">
        <v>2</v>
      </c>
      <c r="H16" s="327"/>
      <c r="I16" s="316">
        <v>630</v>
      </c>
      <c r="J16" s="317" t="s">
        <v>133</v>
      </c>
      <c r="K16" s="317" t="s">
        <v>113</v>
      </c>
      <c r="L16" s="317" t="s">
        <v>134</v>
      </c>
      <c r="M16" s="635"/>
      <c r="N16" s="629"/>
      <c r="O16" s="629"/>
      <c r="P16" s="629"/>
      <c r="Q16" s="318"/>
      <c r="R16" s="318"/>
      <c r="S16" s="335"/>
      <c r="T16" s="335">
        <v>3.5</v>
      </c>
      <c r="U16" s="320"/>
      <c r="V16" s="320"/>
      <c r="W16" s="336"/>
      <c r="X16" s="335"/>
      <c r="Y16" s="322"/>
      <c r="Z16" s="318"/>
      <c r="AA16" s="319"/>
      <c r="AB16" s="262"/>
      <c r="AC16" s="262"/>
      <c r="AD16" s="318" t="s">
        <v>396</v>
      </c>
      <c r="AE16" s="318"/>
      <c r="AF16" s="318"/>
      <c r="AG16" s="318"/>
      <c r="AH16" s="318"/>
      <c r="AI16" s="318"/>
      <c r="AJ16" s="318"/>
      <c r="AK16" s="318"/>
      <c r="AL16" s="318"/>
      <c r="AM16" s="318"/>
      <c r="AN16" s="318"/>
      <c r="AO16" s="318"/>
      <c r="AP16" s="318"/>
      <c r="AQ16" s="318"/>
      <c r="AR16" s="318"/>
      <c r="AS16" s="318"/>
      <c r="AT16" s="318"/>
      <c r="AU16" s="410"/>
      <c r="AV16" s="410"/>
      <c r="AW16" s="410"/>
      <c r="AX16" s="410"/>
      <c r="AY16" s="410"/>
      <c r="AZ16" s="410"/>
      <c r="BA16" s="410"/>
      <c r="BB16" s="410"/>
      <c r="BC16" s="410"/>
      <c r="BD16" s="389" t="s">
        <v>161</v>
      </c>
      <c r="BE16" s="410"/>
      <c r="BF16" s="410"/>
      <c r="BG16" s="410"/>
      <c r="BH16" s="410"/>
      <c r="BJ16" s="412"/>
      <c r="BK16" s="412"/>
      <c r="BL16" s="413"/>
      <c r="BM16" s="412"/>
      <c r="BN16" s="410"/>
      <c r="BO16" s="410"/>
      <c r="BP16" s="410"/>
      <c r="BQ16" s="410"/>
      <c r="BR16" s="410"/>
      <c r="BS16" s="410"/>
      <c r="BT16" s="410"/>
      <c r="BU16" s="410"/>
      <c r="BV16" s="410"/>
      <c r="BW16" s="410"/>
      <c r="BX16" s="410"/>
      <c r="BY16" s="410"/>
      <c r="BZ16" s="410"/>
      <c r="CA16" s="410"/>
      <c r="CB16" s="410"/>
      <c r="CC16" s="410"/>
      <c r="CD16" s="410"/>
      <c r="CE16" s="410"/>
      <c r="CF16" s="410"/>
      <c r="CG16" s="410"/>
      <c r="CH16" s="410"/>
      <c r="CI16" s="410"/>
      <c r="CJ16" s="410"/>
      <c r="CK16" s="410"/>
      <c r="CL16" s="410"/>
      <c r="CM16" s="410"/>
      <c r="CN16" s="410"/>
      <c r="CO16" s="410"/>
    </row>
    <row r="17" spans="1:93" s="389" customFormat="1" ht="45" customHeight="1">
      <c r="A17" s="376">
        <v>14</v>
      </c>
      <c r="B17" s="312"/>
      <c r="C17" s="313" t="s">
        <v>215</v>
      </c>
      <c r="D17" s="313" t="s">
        <v>211</v>
      </c>
      <c r="E17" s="332" t="s">
        <v>329</v>
      </c>
      <c r="F17" s="315" t="s">
        <v>229</v>
      </c>
      <c r="G17" s="334">
        <v>2</v>
      </c>
      <c r="H17" s="327"/>
      <c r="I17" s="316">
        <v>873</v>
      </c>
      <c r="J17" s="317" t="s">
        <v>133</v>
      </c>
      <c r="K17" s="317" t="s">
        <v>113</v>
      </c>
      <c r="L17" s="317" t="s">
        <v>134</v>
      </c>
      <c r="M17" s="635"/>
      <c r="N17" s="629"/>
      <c r="O17" s="629"/>
      <c r="P17" s="629"/>
      <c r="Q17" s="318"/>
      <c r="R17" s="318"/>
      <c r="S17" s="335"/>
      <c r="T17" s="335">
        <v>4.5</v>
      </c>
      <c r="U17" s="320"/>
      <c r="V17" s="320"/>
      <c r="W17" s="336"/>
      <c r="X17" s="335"/>
      <c r="Y17" s="322"/>
      <c r="Z17" s="318"/>
      <c r="AA17" s="319"/>
      <c r="AB17" s="262"/>
      <c r="AC17" s="262"/>
      <c r="AD17" s="318" t="s">
        <v>396</v>
      </c>
      <c r="AE17" s="318"/>
      <c r="AF17" s="318"/>
      <c r="AG17" s="318"/>
      <c r="AH17" s="318"/>
      <c r="AI17" s="318"/>
      <c r="AJ17" s="318"/>
      <c r="AK17" s="318"/>
      <c r="AL17" s="318"/>
      <c r="AM17" s="318"/>
      <c r="AN17" s="318"/>
      <c r="AO17" s="318"/>
      <c r="AP17" s="318"/>
      <c r="AQ17" s="318"/>
      <c r="AR17" s="318"/>
      <c r="AS17" s="318"/>
      <c r="AT17" s="318"/>
      <c r="AU17" s="410"/>
      <c r="AV17" s="410"/>
      <c r="AW17" s="410"/>
      <c r="AX17" s="410"/>
      <c r="AY17" s="410"/>
      <c r="AZ17" s="410"/>
      <c r="BA17" s="410"/>
      <c r="BB17" s="410"/>
      <c r="BC17" s="410"/>
      <c r="BD17" s="410"/>
      <c r="BE17" s="410"/>
      <c r="BF17" s="410"/>
      <c r="BG17" s="410"/>
      <c r="BH17" s="410"/>
      <c r="BJ17" s="412"/>
      <c r="BK17" s="412"/>
      <c r="BL17" s="413"/>
      <c r="BM17" s="412"/>
      <c r="BN17" s="410"/>
      <c r="BO17" s="410"/>
      <c r="BP17" s="410"/>
      <c r="BQ17" s="410"/>
      <c r="BR17" s="410"/>
      <c r="BS17" s="410"/>
      <c r="BT17" s="410"/>
      <c r="BU17" s="410"/>
      <c r="BV17" s="410"/>
      <c r="BW17" s="410"/>
      <c r="BX17" s="410"/>
      <c r="BY17" s="410"/>
      <c r="BZ17" s="410"/>
      <c r="CA17" s="410"/>
      <c r="CB17" s="410"/>
      <c r="CC17" s="410"/>
      <c r="CD17" s="410"/>
      <c r="CE17" s="410"/>
      <c r="CF17" s="410"/>
      <c r="CG17" s="410"/>
      <c r="CH17" s="410"/>
      <c r="CI17" s="410"/>
      <c r="CJ17" s="410"/>
      <c r="CK17" s="410"/>
      <c r="CL17" s="410"/>
      <c r="CM17" s="410"/>
      <c r="CN17" s="410"/>
      <c r="CO17" s="410"/>
    </row>
    <row r="18" spans="1:93" s="389" customFormat="1" ht="45" customHeight="1">
      <c r="A18" s="376">
        <v>15</v>
      </c>
      <c r="B18" s="312"/>
      <c r="C18" s="313" t="s">
        <v>215</v>
      </c>
      <c r="D18" s="313" t="s">
        <v>211</v>
      </c>
      <c r="E18" s="332" t="s">
        <v>330</v>
      </c>
      <c r="F18" s="315" t="s">
        <v>231</v>
      </c>
      <c r="G18" s="334">
        <v>2</v>
      </c>
      <c r="H18" s="327"/>
      <c r="I18" s="316">
        <v>734</v>
      </c>
      <c r="J18" s="317" t="s">
        <v>133</v>
      </c>
      <c r="K18" s="317" t="s">
        <v>113</v>
      </c>
      <c r="L18" s="317" t="s">
        <v>134</v>
      </c>
      <c r="M18" s="635"/>
      <c r="N18" s="629"/>
      <c r="O18" s="629"/>
      <c r="P18" s="629"/>
      <c r="Q18" s="318"/>
      <c r="R18" s="318"/>
      <c r="S18" s="335"/>
      <c r="T18" s="335">
        <v>5</v>
      </c>
      <c r="U18" s="320"/>
      <c r="V18" s="320"/>
      <c r="W18" s="336"/>
      <c r="X18" s="335"/>
      <c r="Y18" s="322"/>
      <c r="Z18" s="318"/>
      <c r="AA18" s="319"/>
      <c r="AB18" s="262"/>
      <c r="AC18" s="262"/>
      <c r="AD18" s="318" t="s">
        <v>396</v>
      </c>
      <c r="AE18" s="318"/>
      <c r="AF18" s="318"/>
      <c r="AG18" s="318"/>
      <c r="AH18" s="318"/>
      <c r="AI18" s="318"/>
      <c r="AJ18" s="318"/>
      <c r="AK18" s="318"/>
      <c r="AL18" s="318"/>
      <c r="AM18" s="318"/>
      <c r="AN18" s="318"/>
      <c r="AO18" s="318"/>
      <c r="AP18" s="318"/>
      <c r="AQ18" s="318"/>
      <c r="AR18" s="318"/>
      <c r="AS18" s="318"/>
      <c r="AT18" s="318"/>
      <c r="AU18" s="410"/>
      <c r="AV18" s="410"/>
      <c r="AW18" s="410"/>
      <c r="AX18" s="410"/>
      <c r="AY18" s="410"/>
      <c r="AZ18" s="410"/>
      <c r="BA18" s="410"/>
      <c r="BB18" s="410"/>
      <c r="BC18" s="410"/>
      <c r="BD18" s="410"/>
      <c r="BE18" s="410"/>
      <c r="BF18" s="410"/>
      <c r="BG18" s="410"/>
      <c r="BH18" s="410"/>
      <c r="BJ18" s="412"/>
      <c r="BK18" s="412"/>
      <c r="BL18" s="413"/>
      <c r="BM18" s="412"/>
      <c r="BN18" s="410"/>
      <c r="BO18" s="410"/>
      <c r="BP18" s="410"/>
      <c r="BQ18" s="410"/>
      <c r="BR18" s="410"/>
      <c r="BS18" s="410"/>
      <c r="BT18" s="410"/>
      <c r="BU18" s="410"/>
      <c r="BV18" s="410"/>
      <c r="BW18" s="410"/>
      <c r="BX18" s="410"/>
      <c r="BY18" s="410"/>
      <c r="BZ18" s="410"/>
      <c r="CA18" s="410"/>
      <c r="CB18" s="410"/>
      <c r="CC18" s="410"/>
      <c r="CD18" s="410"/>
      <c r="CE18" s="410"/>
      <c r="CF18" s="410"/>
      <c r="CG18" s="410"/>
      <c r="CH18" s="410"/>
      <c r="CI18" s="410"/>
      <c r="CJ18" s="410"/>
      <c r="CK18" s="410"/>
      <c r="CL18" s="410"/>
      <c r="CM18" s="410"/>
      <c r="CN18" s="410"/>
      <c r="CO18" s="410"/>
    </row>
    <row r="19" spans="1:93" s="389" customFormat="1" ht="45" customHeight="1">
      <c r="A19" s="376">
        <v>16</v>
      </c>
      <c r="B19" s="312"/>
      <c r="C19" s="313" t="s">
        <v>215</v>
      </c>
      <c r="D19" s="313" t="s">
        <v>211</v>
      </c>
      <c r="E19" s="332" t="s">
        <v>331</v>
      </c>
      <c r="F19" s="315" t="s">
        <v>232</v>
      </c>
      <c r="G19" s="334">
        <v>1</v>
      </c>
      <c r="H19" s="327"/>
      <c r="I19" s="316">
        <v>152</v>
      </c>
      <c r="J19" s="317" t="s">
        <v>133</v>
      </c>
      <c r="K19" s="317" t="s">
        <v>113</v>
      </c>
      <c r="L19" s="317" t="s">
        <v>134</v>
      </c>
      <c r="M19" s="635"/>
      <c r="N19" s="629"/>
      <c r="O19" s="629"/>
      <c r="P19" s="629"/>
      <c r="Q19" s="318"/>
      <c r="R19" s="318"/>
      <c r="S19" s="335"/>
      <c r="T19" s="335">
        <v>1</v>
      </c>
      <c r="U19" s="320"/>
      <c r="V19" s="320"/>
      <c r="W19" s="336"/>
      <c r="X19" s="335"/>
      <c r="Y19" s="322"/>
      <c r="Z19" s="318"/>
      <c r="AA19" s="319"/>
      <c r="AB19" s="262"/>
      <c r="AC19" s="262"/>
      <c r="AD19" s="318" t="s">
        <v>396</v>
      </c>
      <c r="AE19" s="318"/>
      <c r="AF19" s="318"/>
      <c r="AG19" s="318"/>
      <c r="AH19" s="318"/>
      <c r="AI19" s="318"/>
      <c r="AJ19" s="318"/>
      <c r="AK19" s="318"/>
      <c r="AL19" s="318"/>
      <c r="AM19" s="318"/>
      <c r="AN19" s="318"/>
      <c r="AO19" s="318"/>
      <c r="AP19" s="318"/>
      <c r="AQ19" s="318"/>
      <c r="AR19" s="318"/>
      <c r="AS19" s="318"/>
      <c r="AT19" s="318"/>
      <c r="AU19" s="410"/>
      <c r="AV19" s="410"/>
      <c r="AW19" s="410"/>
      <c r="AX19" s="410"/>
      <c r="AY19" s="410"/>
      <c r="AZ19" s="410"/>
      <c r="BA19" s="410"/>
      <c r="BB19" s="410"/>
      <c r="BC19" s="410"/>
      <c r="BD19" s="410"/>
      <c r="BE19" s="410"/>
      <c r="BF19" s="410"/>
      <c r="BG19" s="410"/>
      <c r="BH19" s="410"/>
      <c r="BJ19" s="412"/>
      <c r="BK19" s="412"/>
      <c r="BL19" s="413"/>
      <c r="BM19" s="412"/>
      <c r="BN19" s="410"/>
      <c r="BO19" s="410"/>
      <c r="BP19" s="410"/>
      <c r="BQ19" s="410"/>
      <c r="BR19" s="410"/>
      <c r="BS19" s="410"/>
      <c r="BT19" s="410"/>
      <c r="BU19" s="410"/>
      <c r="BV19" s="410"/>
      <c r="BW19" s="410"/>
      <c r="BX19" s="410"/>
      <c r="BY19" s="410"/>
      <c r="BZ19" s="410"/>
      <c r="CA19" s="410"/>
      <c r="CB19" s="410"/>
      <c r="CC19" s="410"/>
      <c r="CD19" s="410"/>
      <c r="CE19" s="410"/>
      <c r="CF19" s="410"/>
      <c r="CG19" s="410"/>
      <c r="CH19" s="410"/>
      <c r="CI19" s="410"/>
      <c r="CJ19" s="410"/>
      <c r="CK19" s="410"/>
      <c r="CL19" s="410"/>
      <c r="CM19" s="410"/>
      <c r="CN19" s="410"/>
      <c r="CO19" s="410"/>
    </row>
    <row r="20" spans="1:93" s="389" customFormat="1" ht="45" customHeight="1">
      <c r="A20" s="376">
        <v>17</v>
      </c>
      <c r="B20" s="312"/>
      <c r="C20" s="313" t="s">
        <v>215</v>
      </c>
      <c r="D20" s="313" t="s">
        <v>211</v>
      </c>
      <c r="E20" s="332" t="s">
        <v>332</v>
      </c>
      <c r="F20" s="315" t="s">
        <v>225</v>
      </c>
      <c r="G20" s="334">
        <v>1</v>
      </c>
      <c r="H20" s="327"/>
      <c r="I20" s="316">
        <v>88</v>
      </c>
      <c r="J20" s="317" t="s">
        <v>133</v>
      </c>
      <c r="K20" s="317" t="s">
        <v>113</v>
      </c>
      <c r="L20" s="317" t="s">
        <v>134</v>
      </c>
      <c r="M20" s="635"/>
      <c r="N20" s="629"/>
      <c r="O20" s="629"/>
      <c r="P20" s="629"/>
      <c r="Q20" s="318"/>
      <c r="R20" s="318"/>
      <c r="S20" s="333"/>
      <c r="T20" s="333">
        <v>5</v>
      </c>
      <c r="U20" s="320"/>
      <c r="V20" s="320"/>
      <c r="W20" s="334"/>
      <c r="X20" s="333"/>
      <c r="Y20" s="322"/>
      <c r="Z20" s="318"/>
      <c r="AA20" s="323"/>
      <c r="AB20" s="409"/>
      <c r="AC20" s="409"/>
      <c r="AD20" s="318" t="s">
        <v>396</v>
      </c>
      <c r="AE20" s="318"/>
      <c r="AF20" s="318"/>
      <c r="AG20" s="318"/>
      <c r="AH20" s="318"/>
      <c r="AI20" s="318"/>
      <c r="AJ20" s="318"/>
      <c r="AK20" s="318"/>
      <c r="AL20" s="318"/>
      <c r="AM20" s="318"/>
      <c r="AN20" s="318"/>
      <c r="AO20" s="318"/>
      <c r="AP20" s="318"/>
      <c r="AQ20" s="318"/>
      <c r="AR20" s="318"/>
      <c r="AS20" s="318"/>
      <c r="AT20" s="318"/>
      <c r="AU20" s="410"/>
      <c r="AV20" s="410"/>
      <c r="AW20" s="410"/>
      <c r="AX20" s="410"/>
      <c r="AY20" s="410"/>
      <c r="AZ20" s="410"/>
      <c r="BA20" s="410"/>
      <c r="BB20" s="410"/>
      <c r="BD20" s="411" t="s">
        <v>138</v>
      </c>
      <c r="BF20" s="410"/>
      <c r="BG20" s="410"/>
      <c r="BH20" s="410"/>
      <c r="BJ20" s="412"/>
      <c r="BK20" s="412"/>
      <c r="BL20" s="413"/>
      <c r="BM20" s="412"/>
      <c r="BN20" s="410"/>
      <c r="BO20" s="410"/>
      <c r="BP20" s="410"/>
      <c r="BQ20" s="410"/>
      <c r="BR20" s="410"/>
      <c r="BS20" s="410"/>
      <c r="BT20" s="410"/>
      <c r="BU20" s="410"/>
      <c r="BV20" s="410"/>
      <c r="BW20" s="410"/>
      <c r="BX20" s="410"/>
      <c r="BY20" s="410"/>
      <c r="BZ20" s="410"/>
      <c r="CA20" s="410"/>
      <c r="CB20" s="410"/>
      <c r="CC20" s="410"/>
      <c r="CD20" s="410"/>
      <c r="CE20" s="410"/>
      <c r="CF20" s="410"/>
      <c r="CG20" s="410"/>
      <c r="CH20" s="410"/>
      <c r="CI20" s="410"/>
      <c r="CJ20" s="410"/>
      <c r="CK20" s="410"/>
      <c r="CL20" s="410"/>
      <c r="CM20" s="410"/>
      <c r="CN20" s="410"/>
      <c r="CO20" s="410"/>
    </row>
    <row r="21" spans="1:93" s="389" customFormat="1" ht="45" customHeight="1">
      <c r="A21" s="376">
        <v>18</v>
      </c>
      <c r="B21" s="312"/>
      <c r="C21" s="313" t="s">
        <v>215</v>
      </c>
      <c r="D21" s="313" t="s">
        <v>211</v>
      </c>
      <c r="E21" s="337" t="s">
        <v>333</v>
      </c>
      <c r="F21" s="315" t="s">
        <v>223</v>
      </c>
      <c r="G21" s="334">
        <v>1</v>
      </c>
      <c r="H21" s="327"/>
      <c r="I21" s="316">
        <v>331</v>
      </c>
      <c r="J21" s="317" t="s">
        <v>133</v>
      </c>
      <c r="K21" s="317" t="s">
        <v>113</v>
      </c>
      <c r="L21" s="317" t="s">
        <v>134</v>
      </c>
      <c r="M21" s="629">
        <v>814895.82</v>
      </c>
      <c r="N21" s="629">
        <v>602000</v>
      </c>
      <c r="O21" s="629">
        <v>710360</v>
      </c>
      <c r="P21" s="629">
        <f>M21+M22+M23+M24+M25+M26+M27-O21</f>
        <v>104535.81999999995</v>
      </c>
      <c r="Q21" s="318"/>
      <c r="R21" s="318"/>
      <c r="S21" s="319"/>
      <c r="T21" s="319">
        <v>2.2999999999999998</v>
      </c>
      <c r="U21" s="320"/>
      <c r="V21" s="320"/>
      <c r="W21" s="321"/>
      <c r="X21" s="319"/>
      <c r="Y21" s="322"/>
      <c r="Z21" s="318"/>
      <c r="AA21" s="323"/>
      <c r="AB21" s="319"/>
      <c r="AC21" s="319"/>
      <c r="AD21" s="318" t="s">
        <v>396</v>
      </c>
      <c r="AE21" s="318"/>
      <c r="AF21" s="318"/>
      <c r="AG21" s="318"/>
      <c r="AH21" s="318"/>
      <c r="AI21" s="318"/>
      <c r="AJ21" s="318"/>
      <c r="AK21" s="318"/>
      <c r="AL21" s="318"/>
      <c r="AM21" s="318"/>
      <c r="AN21" s="318"/>
      <c r="AO21" s="318"/>
      <c r="AP21" s="318"/>
      <c r="AQ21" s="318"/>
      <c r="AR21" s="318"/>
      <c r="AS21" s="318"/>
      <c r="AT21" s="318"/>
      <c r="AU21" s="410"/>
      <c r="AV21" s="410"/>
      <c r="AW21" s="410"/>
      <c r="AX21" s="410"/>
      <c r="AY21" s="410"/>
      <c r="AZ21" s="410"/>
      <c r="BA21" s="410"/>
      <c r="BB21" s="410"/>
      <c r="BD21" s="411" t="s">
        <v>114</v>
      </c>
      <c r="BF21" s="410"/>
      <c r="BG21" s="410"/>
      <c r="BH21" s="410"/>
      <c r="BJ21" s="412"/>
      <c r="BK21" s="412"/>
      <c r="BL21" s="413"/>
      <c r="BM21" s="412"/>
      <c r="BN21" s="410"/>
      <c r="BO21" s="410"/>
      <c r="BP21" s="410"/>
      <c r="BQ21" s="410"/>
      <c r="BR21" s="410"/>
      <c r="BS21" s="410"/>
      <c r="BT21" s="410"/>
      <c r="BU21" s="410"/>
      <c r="BV21" s="410"/>
      <c r="BW21" s="410"/>
      <c r="BX21" s="410"/>
      <c r="BY21" s="410"/>
      <c r="BZ21" s="410"/>
      <c r="CA21" s="410"/>
      <c r="CB21" s="410"/>
      <c r="CC21" s="410"/>
      <c r="CD21" s="410"/>
      <c r="CE21" s="410"/>
      <c r="CF21" s="410"/>
      <c r="CG21" s="410"/>
      <c r="CH21" s="410"/>
      <c r="CI21" s="410"/>
      <c r="CJ21" s="410"/>
      <c r="CK21" s="410"/>
      <c r="CL21" s="410"/>
      <c r="CM21" s="410"/>
      <c r="CN21" s="410"/>
      <c r="CO21" s="410"/>
    </row>
    <row r="22" spans="1:93" s="389" customFormat="1" ht="45" customHeight="1">
      <c r="A22" s="376">
        <v>19</v>
      </c>
      <c r="B22" s="312"/>
      <c r="C22" s="313" t="s">
        <v>215</v>
      </c>
      <c r="D22" s="313" t="s">
        <v>211</v>
      </c>
      <c r="E22" s="332" t="s">
        <v>334</v>
      </c>
      <c r="F22" s="315" t="s">
        <v>227</v>
      </c>
      <c r="G22" s="334">
        <v>2</v>
      </c>
      <c r="H22" s="327"/>
      <c r="I22" s="316">
        <v>436</v>
      </c>
      <c r="J22" s="317" t="s">
        <v>133</v>
      </c>
      <c r="K22" s="317" t="s">
        <v>113</v>
      </c>
      <c r="L22" s="317" t="s">
        <v>134</v>
      </c>
      <c r="M22" s="629"/>
      <c r="N22" s="629"/>
      <c r="O22" s="629"/>
      <c r="P22" s="629"/>
      <c r="Q22" s="318"/>
      <c r="R22" s="318"/>
      <c r="S22" s="335"/>
      <c r="T22" s="335">
        <v>4.5</v>
      </c>
      <c r="U22" s="320"/>
      <c r="V22" s="320"/>
      <c r="W22" s="336"/>
      <c r="X22" s="335"/>
      <c r="Y22" s="322"/>
      <c r="Z22" s="318"/>
      <c r="AA22" s="319"/>
      <c r="AB22" s="262"/>
      <c r="AC22" s="262"/>
      <c r="AD22" s="318" t="s">
        <v>396</v>
      </c>
      <c r="AE22" s="318"/>
      <c r="AF22" s="318"/>
      <c r="AG22" s="318"/>
      <c r="AH22" s="318"/>
      <c r="AI22" s="318"/>
      <c r="AJ22" s="318"/>
      <c r="AK22" s="318"/>
      <c r="AL22" s="318"/>
      <c r="AM22" s="318"/>
      <c r="AN22" s="318"/>
      <c r="AO22" s="318"/>
      <c r="AP22" s="318"/>
      <c r="AQ22" s="318"/>
      <c r="AR22" s="318"/>
      <c r="AS22" s="318"/>
      <c r="AT22" s="318"/>
      <c r="AU22" s="410"/>
      <c r="AV22" s="410"/>
      <c r="AW22" s="410"/>
      <c r="AX22" s="410"/>
      <c r="AY22" s="410"/>
      <c r="AZ22" s="410"/>
      <c r="BA22" s="410"/>
      <c r="BB22" s="410"/>
      <c r="BC22" s="410"/>
      <c r="BD22" s="411" t="s">
        <v>140</v>
      </c>
      <c r="BE22" s="410"/>
      <c r="BF22" s="410"/>
      <c r="BG22" s="410"/>
      <c r="BH22" s="410"/>
      <c r="BJ22" s="412"/>
      <c r="BK22" s="412"/>
      <c r="BL22" s="413"/>
      <c r="BM22" s="412"/>
      <c r="BN22" s="410"/>
      <c r="BO22" s="410"/>
      <c r="BP22" s="410"/>
      <c r="BQ22" s="410"/>
      <c r="BR22" s="410"/>
      <c r="BS22" s="410"/>
      <c r="BT22" s="410"/>
      <c r="BU22" s="410"/>
      <c r="BV22" s="410"/>
      <c r="BW22" s="410"/>
      <c r="BX22" s="410"/>
      <c r="BY22" s="410"/>
      <c r="BZ22" s="410"/>
      <c r="CA22" s="410"/>
      <c r="CB22" s="410"/>
      <c r="CC22" s="410"/>
      <c r="CD22" s="410"/>
      <c r="CE22" s="410"/>
      <c r="CF22" s="410"/>
      <c r="CG22" s="410"/>
      <c r="CH22" s="410"/>
      <c r="CI22" s="410"/>
      <c r="CJ22" s="410"/>
      <c r="CK22" s="410"/>
      <c r="CL22" s="410"/>
      <c r="CM22" s="410"/>
      <c r="CN22" s="410"/>
      <c r="CO22" s="410"/>
    </row>
    <row r="23" spans="1:93" s="389" customFormat="1" ht="45" customHeight="1">
      <c r="A23" s="376">
        <v>20</v>
      </c>
      <c r="B23" s="312"/>
      <c r="C23" s="313" t="s">
        <v>215</v>
      </c>
      <c r="D23" s="313" t="s">
        <v>211</v>
      </c>
      <c r="E23" s="332" t="s">
        <v>335</v>
      </c>
      <c r="F23" s="315" t="s">
        <v>235</v>
      </c>
      <c r="G23" s="366">
        <v>1</v>
      </c>
      <c r="H23" s="338"/>
      <c r="I23" s="316">
        <v>432</v>
      </c>
      <c r="J23" s="317" t="s">
        <v>133</v>
      </c>
      <c r="K23" s="317" t="s">
        <v>113</v>
      </c>
      <c r="L23" s="317" t="s">
        <v>134</v>
      </c>
      <c r="M23" s="629"/>
      <c r="N23" s="629"/>
      <c r="O23" s="629"/>
      <c r="P23" s="629"/>
      <c r="Q23" s="318"/>
      <c r="R23" s="318"/>
      <c r="S23" s="335"/>
      <c r="T23" s="335">
        <v>1</v>
      </c>
      <c r="U23" s="320"/>
      <c r="V23" s="320"/>
      <c r="W23" s="336"/>
      <c r="X23" s="335"/>
      <c r="Y23" s="322"/>
      <c r="Z23" s="318"/>
      <c r="AA23" s="319"/>
      <c r="AB23" s="262"/>
      <c r="AC23" s="262"/>
      <c r="AD23" s="318" t="s">
        <v>396</v>
      </c>
      <c r="AE23" s="318"/>
      <c r="AF23" s="318"/>
      <c r="AG23" s="318"/>
      <c r="AH23" s="318"/>
      <c r="AI23" s="318"/>
      <c r="AJ23" s="318"/>
      <c r="AK23" s="318"/>
      <c r="AL23" s="318"/>
      <c r="AM23" s="318"/>
      <c r="AN23" s="318"/>
      <c r="AO23" s="318"/>
      <c r="AP23" s="318"/>
      <c r="AQ23" s="318"/>
      <c r="AR23" s="318"/>
      <c r="AS23" s="318"/>
      <c r="AT23" s="318"/>
      <c r="AU23" s="410"/>
      <c r="AV23" s="410"/>
      <c r="AW23" s="410"/>
      <c r="AX23" s="410"/>
      <c r="AY23" s="410"/>
      <c r="AZ23" s="410"/>
      <c r="BA23" s="410"/>
      <c r="BB23" s="410"/>
      <c r="BC23" s="410"/>
      <c r="BD23" s="410"/>
      <c r="BE23" s="410"/>
      <c r="BF23" s="410"/>
      <c r="BG23" s="410"/>
      <c r="BH23" s="410"/>
      <c r="BJ23" s="412"/>
      <c r="BK23" s="412"/>
      <c r="BL23" s="413"/>
      <c r="BM23" s="412"/>
      <c r="BN23" s="410"/>
      <c r="BO23" s="410"/>
      <c r="BP23" s="410"/>
      <c r="BQ23" s="410"/>
      <c r="BR23" s="410"/>
      <c r="BS23" s="410"/>
      <c r="BT23" s="410"/>
      <c r="BU23" s="410"/>
      <c r="BV23" s="410"/>
      <c r="BW23" s="410"/>
      <c r="BX23" s="410"/>
      <c r="BY23" s="410"/>
      <c r="BZ23" s="410"/>
      <c r="CA23" s="410"/>
      <c r="CB23" s="410"/>
      <c r="CC23" s="410"/>
      <c r="CD23" s="410"/>
      <c r="CE23" s="410"/>
      <c r="CF23" s="410"/>
      <c r="CG23" s="410"/>
      <c r="CH23" s="410"/>
      <c r="CI23" s="410"/>
      <c r="CJ23" s="410"/>
      <c r="CK23" s="410"/>
      <c r="CL23" s="410"/>
      <c r="CM23" s="410"/>
      <c r="CN23" s="410"/>
      <c r="CO23" s="410"/>
    </row>
    <row r="24" spans="1:93" s="389" customFormat="1" ht="45" customHeight="1">
      <c r="A24" s="376">
        <v>21</v>
      </c>
      <c r="B24" s="312"/>
      <c r="C24" s="313" t="s">
        <v>215</v>
      </c>
      <c r="D24" s="313" t="s">
        <v>211</v>
      </c>
      <c r="E24" s="332" t="s">
        <v>336</v>
      </c>
      <c r="F24" s="315" t="s">
        <v>224</v>
      </c>
      <c r="G24" s="334">
        <v>1</v>
      </c>
      <c r="H24" s="327">
        <v>1</v>
      </c>
      <c r="I24" s="316">
        <v>315</v>
      </c>
      <c r="J24" s="317" t="s">
        <v>133</v>
      </c>
      <c r="K24" s="317" t="s">
        <v>113</v>
      </c>
      <c r="L24" s="317" t="s">
        <v>134</v>
      </c>
      <c r="M24" s="629"/>
      <c r="N24" s="629"/>
      <c r="O24" s="629"/>
      <c r="P24" s="629"/>
      <c r="Q24" s="318"/>
      <c r="R24" s="318"/>
      <c r="S24" s="333"/>
      <c r="T24" s="333">
        <v>4</v>
      </c>
      <c r="U24" s="320"/>
      <c r="V24" s="320"/>
      <c r="W24" s="334"/>
      <c r="X24" s="333"/>
      <c r="Y24" s="322"/>
      <c r="Z24" s="318"/>
      <c r="AA24" s="323"/>
      <c r="AB24" s="409"/>
      <c r="AC24" s="409"/>
      <c r="AD24" s="318" t="s">
        <v>396</v>
      </c>
      <c r="AE24" s="318"/>
      <c r="AF24" s="318"/>
      <c r="AG24" s="318"/>
      <c r="AH24" s="318"/>
      <c r="AI24" s="318"/>
      <c r="AJ24" s="318"/>
      <c r="AK24" s="318"/>
      <c r="AL24" s="318"/>
      <c r="AM24" s="318"/>
      <c r="AN24" s="318"/>
      <c r="AO24" s="318"/>
      <c r="AP24" s="318"/>
      <c r="AQ24" s="318"/>
      <c r="AR24" s="318"/>
      <c r="AS24" s="318"/>
      <c r="AT24" s="318"/>
      <c r="AU24" s="410"/>
      <c r="AV24" s="410"/>
      <c r="AW24" s="410"/>
      <c r="AX24" s="410"/>
      <c r="AY24" s="410"/>
      <c r="AZ24" s="410"/>
      <c r="BA24" s="410"/>
      <c r="BB24" s="410"/>
      <c r="BD24" s="411" t="s">
        <v>115</v>
      </c>
      <c r="BF24" s="410"/>
      <c r="BG24" s="410"/>
      <c r="BH24" s="410"/>
      <c r="BJ24" s="412"/>
      <c r="BK24" s="412"/>
      <c r="BL24" s="413"/>
      <c r="BM24" s="412"/>
      <c r="BN24" s="410"/>
      <c r="BO24" s="410"/>
      <c r="BP24" s="410"/>
      <c r="BQ24" s="410"/>
      <c r="BR24" s="410"/>
      <c r="BS24" s="410"/>
      <c r="BT24" s="410"/>
      <c r="BU24" s="410"/>
      <c r="BV24" s="410"/>
      <c r="BW24" s="410"/>
      <c r="BX24" s="410"/>
      <c r="BY24" s="410"/>
      <c r="BZ24" s="410"/>
      <c r="CA24" s="410"/>
      <c r="CB24" s="410"/>
      <c r="CC24" s="410"/>
      <c r="CD24" s="410"/>
      <c r="CE24" s="410"/>
      <c r="CF24" s="410"/>
      <c r="CG24" s="410"/>
      <c r="CH24" s="410"/>
      <c r="CI24" s="410"/>
      <c r="CJ24" s="410"/>
      <c r="CK24" s="410"/>
      <c r="CL24" s="410"/>
      <c r="CM24" s="410"/>
      <c r="CN24" s="410"/>
      <c r="CO24" s="410"/>
    </row>
    <row r="25" spans="1:93" s="389" customFormat="1" ht="45" customHeight="1">
      <c r="A25" s="376">
        <v>22</v>
      </c>
      <c r="B25" s="312"/>
      <c r="C25" s="313" t="s">
        <v>215</v>
      </c>
      <c r="D25" s="313" t="s">
        <v>211</v>
      </c>
      <c r="E25" s="332" t="s">
        <v>337</v>
      </c>
      <c r="F25" s="315" t="s">
        <v>230</v>
      </c>
      <c r="G25" s="334">
        <v>1</v>
      </c>
      <c r="H25" s="327"/>
      <c r="I25" s="316">
        <v>377</v>
      </c>
      <c r="J25" s="317" t="s">
        <v>133</v>
      </c>
      <c r="K25" s="317" t="s">
        <v>113</v>
      </c>
      <c r="L25" s="317" t="s">
        <v>134</v>
      </c>
      <c r="M25" s="629"/>
      <c r="N25" s="629"/>
      <c r="O25" s="629"/>
      <c r="P25" s="629"/>
      <c r="Q25" s="318"/>
      <c r="R25" s="318"/>
      <c r="S25" s="335"/>
      <c r="T25" s="335">
        <v>3</v>
      </c>
      <c r="U25" s="320"/>
      <c r="V25" s="320"/>
      <c r="W25" s="336"/>
      <c r="X25" s="335"/>
      <c r="Y25" s="322"/>
      <c r="Z25" s="318"/>
      <c r="AA25" s="319"/>
      <c r="AB25" s="262"/>
      <c r="AC25" s="262"/>
      <c r="AD25" s="318" t="s">
        <v>396</v>
      </c>
      <c r="AE25" s="318"/>
      <c r="AF25" s="318"/>
      <c r="AG25" s="318"/>
      <c r="AH25" s="318"/>
      <c r="AI25" s="318"/>
      <c r="AJ25" s="318"/>
      <c r="AK25" s="318"/>
      <c r="AL25" s="318"/>
      <c r="AM25" s="318"/>
      <c r="AN25" s="318"/>
      <c r="AO25" s="318"/>
      <c r="AP25" s="318"/>
      <c r="AQ25" s="318"/>
      <c r="AR25" s="318"/>
      <c r="AS25" s="318"/>
      <c r="AT25" s="318"/>
      <c r="AU25" s="410"/>
      <c r="AV25" s="410"/>
      <c r="AW25" s="410"/>
      <c r="AX25" s="410"/>
      <c r="AY25" s="410"/>
      <c r="AZ25" s="410"/>
      <c r="BA25" s="410"/>
      <c r="BB25" s="410"/>
      <c r="BC25" s="410"/>
      <c r="BD25" s="410"/>
      <c r="BE25" s="410"/>
      <c r="BF25" s="410"/>
      <c r="BG25" s="410"/>
      <c r="BH25" s="410"/>
      <c r="BJ25" s="412"/>
      <c r="BK25" s="412"/>
      <c r="BL25" s="413"/>
      <c r="BM25" s="412"/>
      <c r="BN25" s="410"/>
      <c r="BO25" s="410"/>
      <c r="BP25" s="410"/>
      <c r="BQ25" s="410"/>
      <c r="BR25" s="410"/>
      <c r="BS25" s="410"/>
      <c r="BT25" s="410"/>
      <c r="BU25" s="410"/>
      <c r="BV25" s="410"/>
      <c r="BW25" s="410"/>
      <c r="BX25" s="410"/>
      <c r="BY25" s="410"/>
      <c r="BZ25" s="410"/>
      <c r="CA25" s="410"/>
      <c r="CB25" s="410"/>
      <c r="CC25" s="410"/>
      <c r="CD25" s="410"/>
      <c r="CE25" s="410"/>
      <c r="CF25" s="410"/>
      <c r="CG25" s="410"/>
      <c r="CH25" s="410"/>
      <c r="CI25" s="410"/>
      <c r="CJ25" s="410"/>
      <c r="CK25" s="410"/>
      <c r="CL25" s="410"/>
      <c r="CM25" s="410"/>
      <c r="CN25" s="410"/>
      <c r="CO25" s="410"/>
    </row>
    <row r="26" spans="1:93" s="389" customFormat="1" ht="45" customHeight="1">
      <c r="A26" s="376">
        <v>23</v>
      </c>
      <c r="B26" s="312"/>
      <c r="C26" s="313" t="s">
        <v>215</v>
      </c>
      <c r="D26" s="313" t="s">
        <v>211</v>
      </c>
      <c r="E26" s="332" t="s">
        <v>338</v>
      </c>
      <c r="F26" s="315" t="s">
        <v>233</v>
      </c>
      <c r="G26" s="334">
        <v>2</v>
      </c>
      <c r="H26" s="327"/>
      <c r="I26" s="316">
        <v>934</v>
      </c>
      <c r="J26" s="317" t="s">
        <v>133</v>
      </c>
      <c r="K26" s="317" t="s">
        <v>113</v>
      </c>
      <c r="L26" s="317" t="s">
        <v>134</v>
      </c>
      <c r="M26" s="629"/>
      <c r="N26" s="629"/>
      <c r="O26" s="629"/>
      <c r="P26" s="629"/>
      <c r="Q26" s="318"/>
      <c r="R26" s="318"/>
      <c r="S26" s="335"/>
      <c r="T26" s="335">
        <v>1</v>
      </c>
      <c r="U26" s="320"/>
      <c r="V26" s="320"/>
      <c r="W26" s="336"/>
      <c r="X26" s="335"/>
      <c r="Y26" s="322"/>
      <c r="Z26" s="318"/>
      <c r="AA26" s="319"/>
      <c r="AB26" s="262"/>
      <c r="AC26" s="262"/>
      <c r="AD26" s="318" t="s">
        <v>396</v>
      </c>
      <c r="AE26" s="318"/>
      <c r="AF26" s="318"/>
      <c r="AG26" s="318"/>
      <c r="AH26" s="318"/>
      <c r="AI26" s="318"/>
      <c r="AJ26" s="318"/>
      <c r="AK26" s="318"/>
      <c r="AL26" s="318"/>
      <c r="AM26" s="318"/>
      <c r="AN26" s="318"/>
      <c r="AO26" s="318"/>
      <c r="AP26" s="318"/>
      <c r="AQ26" s="318"/>
      <c r="AR26" s="318"/>
      <c r="AS26" s="318"/>
      <c r="AT26" s="318"/>
      <c r="AU26" s="410"/>
      <c r="AV26" s="410"/>
      <c r="AW26" s="410"/>
      <c r="AX26" s="410"/>
      <c r="AY26" s="410"/>
      <c r="AZ26" s="410"/>
      <c r="BA26" s="410"/>
      <c r="BB26" s="410"/>
      <c r="BC26" s="410"/>
      <c r="BD26" s="410"/>
      <c r="BE26" s="410"/>
      <c r="BF26" s="410"/>
      <c r="BG26" s="410"/>
      <c r="BH26" s="410"/>
      <c r="BJ26" s="412"/>
      <c r="BK26" s="412"/>
      <c r="BL26" s="413"/>
      <c r="BM26" s="412"/>
      <c r="BN26" s="410"/>
      <c r="BO26" s="410"/>
      <c r="BP26" s="410"/>
      <c r="BQ26" s="410"/>
      <c r="BR26" s="410"/>
      <c r="BS26" s="410"/>
      <c r="BT26" s="410"/>
      <c r="BU26" s="410"/>
      <c r="BV26" s="410"/>
      <c r="BW26" s="410"/>
      <c r="BX26" s="410"/>
      <c r="BY26" s="410"/>
      <c r="BZ26" s="410"/>
      <c r="CA26" s="410"/>
      <c r="CB26" s="410"/>
      <c r="CC26" s="410"/>
      <c r="CD26" s="410"/>
      <c r="CE26" s="410"/>
      <c r="CF26" s="410"/>
      <c r="CG26" s="410"/>
      <c r="CH26" s="410"/>
      <c r="CI26" s="410"/>
      <c r="CJ26" s="410"/>
      <c r="CK26" s="410"/>
      <c r="CL26" s="410"/>
      <c r="CM26" s="410"/>
      <c r="CN26" s="410"/>
      <c r="CO26" s="410"/>
    </row>
    <row r="27" spans="1:93" s="389" customFormat="1" ht="45" customHeight="1">
      <c r="A27" s="376">
        <v>24</v>
      </c>
      <c r="B27" s="312"/>
      <c r="C27" s="313" t="s">
        <v>215</v>
      </c>
      <c r="D27" s="313" t="s">
        <v>211</v>
      </c>
      <c r="E27" s="332" t="s">
        <v>339</v>
      </c>
      <c r="F27" s="315" t="s">
        <v>234</v>
      </c>
      <c r="G27" s="367">
        <v>1</v>
      </c>
      <c r="H27" s="339"/>
      <c r="I27" s="316">
        <v>647</v>
      </c>
      <c r="J27" s="317" t="s">
        <v>133</v>
      </c>
      <c r="K27" s="317" t="s">
        <v>113</v>
      </c>
      <c r="L27" s="317" t="s">
        <v>134</v>
      </c>
      <c r="M27" s="629"/>
      <c r="N27" s="629"/>
      <c r="O27" s="629"/>
      <c r="P27" s="629"/>
      <c r="Q27" s="318"/>
      <c r="R27" s="318"/>
      <c r="S27" s="335"/>
      <c r="T27" s="335">
        <v>1.8</v>
      </c>
      <c r="U27" s="320"/>
      <c r="V27" s="320"/>
      <c r="W27" s="336"/>
      <c r="X27" s="335"/>
      <c r="Y27" s="322"/>
      <c r="Z27" s="318"/>
      <c r="AA27" s="319"/>
      <c r="AB27" s="262"/>
      <c r="AC27" s="262"/>
      <c r="AD27" s="318" t="s">
        <v>396</v>
      </c>
      <c r="AE27" s="318"/>
      <c r="AF27" s="318"/>
      <c r="AG27" s="318"/>
      <c r="AH27" s="318"/>
      <c r="AI27" s="318"/>
      <c r="AJ27" s="318"/>
      <c r="AK27" s="318"/>
      <c r="AL27" s="318"/>
      <c r="AM27" s="318"/>
      <c r="AN27" s="318"/>
      <c r="AO27" s="318"/>
      <c r="AP27" s="318"/>
      <c r="AQ27" s="318"/>
      <c r="AR27" s="318"/>
      <c r="AS27" s="318"/>
      <c r="AT27" s="318"/>
      <c r="AU27" s="410"/>
      <c r="AV27" s="410"/>
      <c r="AW27" s="410"/>
      <c r="AX27" s="410"/>
      <c r="AY27" s="410"/>
      <c r="AZ27" s="410"/>
      <c r="BA27" s="410"/>
      <c r="BB27" s="410"/>
      <c r="BC27" s="410"/>
      <c r="BD27" s="410"/>
      <c r="BE27" s="410"/>
      <c r="BF27" s="410"/>
      <c r="BG27" s="410"/>
      <c r="BH27" s="410"/>
      <c r="BJ27" s="412"/>
      <c r="BK27" s="412"/>
      <c r="BL27" s="413"/>
      <c r="BM27" s="412"/>
      <c r="BN27" s="410"/>
      <c r="BO27" s="410"/>
      <c r="BP27" s="410"/>
      <c r="BQ27" s="410"/>
      <c r="BR27" s="410"/>
      <c r="BS27" s="410"/>
      <c r="BT27" s="410"/>
      <c r="BU27" s="410"/>
      <c r="BV27" s="410"/>
      <c r="BW27" s="410"/>
      <c r="BX27" s="410"/>
      <c r="BY27" s="410"/>
      <c r="BZ27" s="410"/>
      <c r="CA27" s="410"/>
      <c r="CB27" s="410"/>
      <c r="CC27" s="410"/>
      <c r="CD27" s="410"/>
      <c r="CE27" s="410"/>
      <c r="CF27" s="410"/>
      <c r="CG27" s="410"/>
      <c r="CH27" s="410"/>
      <c r="CI27" s="410"/>
      <c r="CJ27" s="410"/>
      <c r="CK27" s="410"/>
      <c r="CL27" s="410"/>
      <c r="CM27" s="410"/>
      <c r="CN27" s="410"/>
      <c r="CO27" s="410"/>
    </row>
    <row r="28" spans="1:93" s="389" customFormat="1" ht="45" customHeight="1">
      <c r="A28" s="376">
        <v>25</v>
      </c>
      <c r="B28" s="312"/>
      <c r="C28" s="313" t="s">
        <v>215</v>
      </c>
      <c r="D28" s="313" t="s">
        <v>211</v>
      </c>
      <c r="E28" s="332" t="s">
        <v>214</v>
      </c>
      <c r="F28" s="315" t="s">
        <v>236</v>
      </c>
      <c r="G28" s="366">
        <v>1</v>
      </c>
      <c r="H28" s="338"/>
      <c r="I28" s="316">
        <v>293</v>
      </c>
      <c r="J28" s="317" t="s">
        <v>133</v>
      </c>
      <c r="K28" s="317" t="s">
        <v>161</v>
      </c>
      <c r="L28" s="317" t="s">
        <v>134</v>
      </c>
      <c r="M28" s="375">
        <v>496443.7</v>
      </c>
      <c r="N28" s="375">
        <v>420715</v>
      </c>
      <c r="O28" s="375">
        <v>496443.7</v>
      </c>
      <c r="P28" s="375">
        <f t="shared" ref="P28" si="1">M28-O28</f>
        <v>0</v>
      </c>
      <c r="Q28" s="318"/>
      <c r="R28" s="318"/>
      <c r="S28" s="335"/>
      <c r="T28" s="335"/>
      <c r="U28" s="320"/>
      <c r="V28" s="320"/>
      <c r="W28" s="336"/>
      <c r="X28" s="335"/>
      <c r="Y28" s="322"/>
      <c r="Z28" s="318"/>
      <c r="AA28" s="319"/>
      <c r="AB28" s="262">
        <v>2</v>
      </c>
      <c r="AC28" s="262">
        <v>1</v>
      </c>
      <c r="AD28" s="318" t="s">
        <v>396</v>
      </c>
      <c r="AE28" s="318"/>
      <c r="AF28" s="318"/>
      <c r="AG28" s="318"/>
      <c r="AH28" s="318"/>
      <c r="AI28" s="318"/>
      <c r="AJ28" s="318"/>
      <c r="AK28" s="318"/>
      <c r="AL28" s="318"/>
      <c r="AM28" s="318"/>
      <c r="AN28" s="318"/>
      <c r="AO28" s="318"/>
      <c r="AP28" s="318"/>
      <c r="AQ28" s="318"/>
      <c r="AR28" s="318"/>
      <c r="AS28" s="318"/>
      <c r="AT28" s="318"/>
      <c r="AU28" s="410"/>
      <c r="AV28" s="410"/>
      <c r="AW28" s="410"/>
      <c r="AX28" s="410"/>
      <c r="AY28" s="410"/>
      <c r="AZ28" s="410"/>
      <c r="BA28" s="410"/>
      <c r="BB28" s="410"/>
      <c r="BC28" s="410"/>
      <c r="BD28" s="410"/>
      <c r="BE28" s="410"/>
      <c r="BF28" s="410"/>
      <c r="BG28" s="410"/>
      <c r="BH28" s="410"/>
      <c r="BJ28" s="412"/>
      <c r="BK28" s="412"/>
      <c r="BL28" s="413"/>
      <c r="BM28" s="412"/>
      <c r="BN28" s="410"/>
      <c r="BO28" s="410"/>
      <c r="BP28" s="410"/>
      <c r="BQ28" s="410"/>
      <c r="BR28" s="410"/>
      <c r="BS28" s="410"/>
      <c r="BT28" s="410"/>
      <c r="BU28" s="410"/>
      <c r="BV28" s="410"/>
      <c r="BW28" s="410"/>
      <c r="BX28" s="410"/>
      <c r="BY28" s="410"/>
      <c r="BZ28" s="410"/>
      <c r="CA28" s="410"/>
      <c r="CB28" s="410"/>
      <c r="CC28" s="410"/>
      <c r="CD28" s="410"/>
      <c r="CE28" s="410"/>
      <c r="CF28" s="410"/>
      <c r="CG28" s="410"/>
      <c r="CH28" s="410"/>
      <c r="CI28" s="410"/>
      <c r="CJ28" s="410"/>
      <c r="CK28" s="410"/>
      <c r="CL28" s="410"/>
      <c r="CM28" s="410"/>
      <c r="CN28" s="410"/>
      <c r="CO28" s="410"/>
    </row>
    <row r="29" spans="1:93" s="389" customFormat="1" ht="45" customHeight="1">
      <c r="A29" s="376">
        <v>26</v>
      </c>
      <c r="B29" s="312"/>
      <c r="C29" s="313" t="s">
        <v>215</v>
      </c>
      <c r="D29" s="313" t="s">
        <v>211</v>
      </c>
      <c r="E29" s="337" t="s">
        <v>340</v>
      </c>
      <c r="F29" s="315" t="s">
        <v>237</v>
      </c>
      <c r="G29" s="366">
        <v>1</v>
      </c>
      <c r="H29" s="338">
        <v>1</v>
      </c>
      <c r="I29" s="316">
        <v>720</v>
      </c>
      <c r="J29" s="317" t="s">
        <v>133</v>
      </c>
      <c r="K29" s="317" t="s">
        <v>180</v>
      </c>
      <c r="L29" s="317" t="s">
        <v>134</v>
      </c>
      <c r="M29" s="629">
        <v>447338</v>
      </c>
      <c r="N29" s="629">
        <v>372400</v>
      </c>
      <c r="O29" s="629">
        <f>N29*1.18</f>
        <v>439432</v>
      </c>
      <c r="P29" s="629">
        <f>M29+M30+M31+M32-O29</f>
        <v>7906</v>
      </c>
      <c r="Q29" s="318"/>
      <c r="R29" s="318"/>
      <c r="S29" s="335"/>
      <c r="T29" s="335"/>
      <c r="U29" s="320"/>
      <c r="V29" s="320"/>
      <c r="W29" s="336">
        <v>3350</v>
      </c>
      <c r="X29" s="335"/>
      <c r="Y29" s="322"/>
      <c r="Z29" s="318"/>
      <c r="AA29" s="319"/>
      <c r="AB29" s="262"/>
      <c r="AC29" s="262"/>
      <c r="AD29" s="318" t="s">
        <v>396</v>
      </c>
      <c r="AE29" s="318"/>
      <c r="AF29" s="318"/>
      <c r="AG29" s="318"/>
      <c r="AH29" s="318"/>
      <c r="AI29" s="318"/>
      <c r="AJ29" s="318"/>
      <c r="AK29" s="318"/>
      <c r="AL29" s="318"/>
      <c r="AM29" s="318"/>
      <c r="AN29" s="318"/>
      <c r="AO29" s="318"/>
      <c r="AP29" s="318"/>
      <c r="AQ29" s="318"/>
      <c r="AR29" s="318"/>
      <c r="AS29" s="318"/>
      <c r="AT29" s="318"/>
      <c r="AU29" s="410"/>
      <c r="AV29" s="410"/>
      <c r="AW29" s="410"/>
      <c r="AX29" s="410"/>
      <c r="AY29" s="410"/>
      <c r="AZ29" s="410"/>
      <c r="BA29" s="410"/>
      <c r="BB29" s="410"/>
      <c r="BC29" s="410"/>
      <c r="BD29" s="410"/>
      <c r="BE29" s="410"/>
      <c r="BF29" s="410"/>
      <c r="BG29" s="410"/>
      <c r="BH29" s="410"/>
      <c r="BJ29" s="412"/>
      <c r="BK29" s="412"/>
      <c r="BL29" s="413"/>
      <c r="BM29" s="412"/>
      <c r="BN29" s="410"/>
      <c r="BO29" s="410"/>
      <c r="BP29" s="410"/>
      <c r="BQ29" s="410"/>
      <c r="BR29" s="410"/>
      <c r="BS29" s="410"/>
      <c r="BT29" s="410"/>
      <c r="BU29" s="410"/>
      <c r="BV29" s="410"/>
      <c r="BW29" s="410"/>
      <c r="BX29" s="410"/>
      <c r="BY29" s="410"/>
      <c r="BZ29" s="410"/>
      <c r="CA29" s="410"/>
      <c r="CB29" s="410"/>
      <c r="CC29" s="410"/>
      <c r="CD29" s="410"/>
      <c r="CE29" s="410"/>
      <c r="CF29" s="410"/>
      <c r="CG29" s="410"/>
      <c r="CH29" s="410"/>
      <c r="CI29" s="410"/>
      <c r="CJ29" s="410"/>
      <c r="CK29" s="410"/>
      <c r="CL29" s="410"/>
      <c r="CM29" s="410"/>
      <c r="CN29" s="410"/>
      <c r="CO29" s="410"/>
    </row>
    <row r="30" spans="1:93" s="389" customFormat="1" ht="45" customHeight="1">
      <c r="A30" s="376">
        <v>27</v>
      </c>
      <c r="B30" s="312"/>
      <c r="C30" s="313" t="s">
        <v>215</v>
      </c>
      <c r="D30" s="313" t="s">
        <v>211</v>
      </c>
      <c r="E30" s="337" t="s">
        <v>341</v>
      </c>
      <c r="F30" s="315" t="s">
        <v>238</v>
      </c>
      <c r="G30" s="366">
        <v>1</v>
      </c>
      <c r="H30" s="338"/>
      <c r="I30" s="316">
        <v>1055</v>
      </c>
      <c r="J30" s="317" t="s">
        <v>133</v>
      </c>
      <c r="K30" s="317" t="s">
        <v>180</v>
      </c>
      <c r="L30" s="317" t="s">
        <v>134</v>
      </c>
      <c r="M30" s="629"/>
      <c r="N30" s="629"/>
      <c r="O30" s="629"/>
      <c r="P30" s="629"/>
      <c r="Q30" s="318"/>
      <c r="R30" s="318"/>
      <c r="S30" s="335"/>
      <c r="T30" s="335"/>
      <c r="U30" s="320"/>
      <c r="V30" s="320"/>
      <c r="W30" s="336">
        <v>1700</v>
      </c>
      <c r="X30" s="335"/>
      <c r="Y30" s="322"/>
      <c r="Z30" s="318"/>
      <c r="AA30" s="319"/>
      <c r="AB30" s="262"/>
      <c r="AC30" s="262"/>
      <c r="AD30" s="318" t="s">
        <v>396</v>
      </c>
      <c r="AE30" s="318"/>
      <c r="AF30" s="318"/>
      <c r="AG30" s="318"/>
      <c r="AH30" s="318"/>
      <c r="AI30" s="318"/>
      <c r="AJ30" s="318"/>
      <c r="AK30" s="318"/>
      <c r="AL30" s="318"/>
      <c r="AM30" s="318"/>
      <c r="AN30" s="318"/>
      <c r="AO30" s="318"/>
      <c r="AP30" s="318"/>
      <c r="AQ30" s="318"/>
      <c r="AR30" s="318"/>
      <c r="AS30" s="318"/>
      <c r="AT30" s="318"/>
      <c r="AU30" s="410"/>
      <c r="AV30" s="410"/>
      <c r="AW30" s="410"/>
      <c r="AX30" s="410"/>
      <c r="AY30" s="410"/>
      <c r="AZ30" s="410"/>
      <c r="BA30" s="410"/>
      <c r="BB30" s="410"/>
      <c r="BC30" s="410"/>
      <c r="BD30" s="410"/>
      <c r="BE30" s="410"/>
      <c r="BF30" s="410"/>
      <c r="BG30" s="410"/>
      <c r="BH30" s="410"/>
      <c r="BJ30" s="412"/>
      <c r="BK30" s="412"/>
      <c r="BL30" s="413"/>
      <c r="BM30" s="412"/>
      <c r="BN30" s="410"/>
      <c r="BO30" s="410"/>
      <c r="BP30" s="410"/>
      <c r="BQ30" s="410"/>
      <c r="BR30" s="410"/>
      <c r="BS30" s="410"/>
      <c r="BT30" s="410"/>
      <c r="BU30" s="410"/>
      <c r="BV30" s="410"/>
      <c r="BW30" s="410"/>
      <c r="BX30" s="410"/>
      <c r="BY30" s="410"/>
      <c r="BZ30" s="410"/>
      <c r="CA30" s="410"/>
      <c r="CB30" s="410"/>
      <c r="CC30" s="410"/>
      <c r="CD30" s="410"/>
      <c r="CE30" s="410"/>
      <c r="CF30" s="410"/>
      <c r="CG30" s="410"/>
      <c r="CH30" s="410"/>
      <c r="CI30" s="410"/>
      <c r="CJ30" s="410"/>
      <c r="CK30" s="410"/>
      <c r="CL30" s="410"/>
      <c r="CM30" s="410"/>
      <c r="CN30" s="410"/>
      <c r="CO30" s="410"/>
    </row>
    <row r="31" spans="1:93" s="389" customFormat="1" ht="45" customHeight="1">
      <c r="A31" s="376">
        <v>28</v>
      </c>
      <c r="B31" s="312"/>
      <c r="C31" s="313" t="s">
        <v>215</v>
      </c>
      <c r="D31" s="313" t="s">
        <v>211</v>
      </c>
      <c r="E31" s="332" t="s">
        <v>342</v>
      </c>
      <c r="F31" s="315" t="s">
        <v>241</v>
      </c>
      <c r="G31" s="366">
        <v>1</v>
      </c>
      <c r="H31" s="338"/>
      <c r="I31" s="316">
        <v>1866</v>
      </c>
      <c r="J31" s="317" t="s">
        <v>133</v>
      </c>
      <c r="K31" s="317" t="s">
        <v>180</v>
      </c>
      <c r="L31" s="317" t="s">
        <v>134</v>
      </c>
      <c r="M31" s="629"/>
      <c r="N31" s="629"/>
      <c r="O31" s="629"/>
      <c r="P31" s="629"/>
      <c r="Q31" s="318"/>
      <c r="R31" s="318"/>
      <c r="S31" s="335"/>
      <c r="T31" s="335"/>
      <c r="U31" s="320"/>
      <c r="V31" s="320"/>
      <c r="W31" s="336">
        <v>1700</v>
      </c>
      <c r="X31" s="335"/>
      <c r="Y31" s="322"/>
      <c r="Z31" s="318"/>
      <c r="AA31" s="319"/>
      <c r="AB31" s="262"/>
      <c r="AC31" s="262"/>
      <c r="AD31" s="318" t="s">
        <v>396</v>
      </c>
      <c r="AE31" s="318"/>
      <c r="AF31" s="318"/>
      <c r="AG31" s="318"/>
      <c r="AH31" s="318"/>
      <c r="AI31" s="318"/>
      <c r="AJ31" s="318"/>
      <c r="AK31" s="318"/>
      <c r="AL31" s="318"/>
      <c r="AM31" s="318"/>
      <c r="AN31" s="318"/>
      <c r="AO31" s="318"/>
      <c r="AP31" s="318"/>
      <c r="AQ31" s="318"/>
      <c r="AR31" s="318"/>
      <c r="AS31" s="318"/>
      <c r="AT31" s="318"/>
      <c r="AU31" s="410"/>
      <c r="AV31" s="410"/>
      <c r="AW31" s="410"/>
      <c r="AX31" s="410"/>
      <c r="AY31" s="410"/>
      <c r="AZ31" s="410"/>
      <c r="BA31" s="410"/>
      <c r="BB31" s="410"/>
      <c r="BC31" s="410"/>
      <c r="BD31" s="410"/>
      <c r="BE31" s="410"/>
      <c r="BF31" s="410"/>
      <c r="BG31" s="410"/>
      <c r="BH31" s="410"/>
      <c r="BJ31" s="412"/>
      <c r="BK31" s="412"/>
      <c r="BL31" s="413"/>
      <c r="BM31" s="412"/>
      <c r="BN31" s="410"/>
      <c r="BO31" s="410"/>
      <c r="BP31" s="410"/>
      <c r="BQ31" s="410"/>
      <c r="BR31" s="410"/>
      <c r="BS31" s="410"/>
      <c r="BT31" s="410"/>
      <c r="BU31" s="410"/>
      <c r="BV31" s="410"/>
      <c r="BW31" s="410"/>
      <c r="BX31" s="410"/>
      <c r="BY31" s="410"/>
      <c r="BZ31" s="410"/>
      <c r="CA31" s="410"/>
      <c r="CB31" s="410"/>
      <c r="CC31" s="410"/>
      <c r="CD31" s="410"/>
      <c r="CE31" s="410"/>
      <c r="CF31" s="410"/>
      <c r="CG31" s="410"/>
      <c r="CH31" s="410"/>
      <c r="CI31" s="410"/>
      <c r="CJ31" s="410"/>
      <c r="CK31" s="410"/>
      <c r="CL31" s="410"/>
      <c r="CM31" s="410"/>
      <c r="CN31" s="410"/>
      <c r="CO31" s="410"/>
    </row>
    <row r="32" spans="1:93" s="389" customFormat="1" ht="45" customHeight="1">
      <c r="A32" s="376">
        <v>29</v>
      </c>
      <c r="B32" s="312"/>
      <c r="C32" s="313" t="s">
        <v>215</v>
      </c>
      <c r="D32" s="313" t="s">
        <v>211</v>
      </c>
      <c r="E32" s="332" t="s">
        <v>343</v>
      </c>
      <c r="F32" s="315" t="s">
        <v>243</v>
      </c>
      <c r="G32" s="366">
        <v>1</v>
      </c>
      <c r="H32" s="339"/>
      <c r="I32" s="316">
        <v>297</v>
      </c>
      <c r="J32" s="317" t="s">
        <v>133</v>
      </c>
      <c r="K32" s="317" t="s">
        <v>180</v>
      </c>
      <c r="L32" s="317" t="s">
        <v>134</v>
      </c>
      <c r="M32" s="629"/>
      <c r="N32" s="629"/>
      <c r="O32" s="629"/>
      <c r="P32" s="629"/>
      <c r="Q32" s="318"/>
      <c r="R32" s="318"/>
      <c r="S32" s="323"/>
      <c r="T32" s="323"/>
      <c r="U32" s="320"/>
      <c r="V32" s="320"/>
      <c r="W32" s="340">
        <v>850</v>
      </c>
      <c r="X32" s="323"/>
      <c r="Y32" s="322"/>
      <c r="Z32" s="318"/>
      <c r="AA32" s="319"/>
      <c r="AB32" s="262"/>
      <c r="AC32" s="262"/>
      <c r="AD32" s="318" t="s">
        <v>396</v>
      </c>
      <c r="AE32" s="318"/>
      <c r="AF32" s="318"/>
      <c r="AG32" s="318"/>
      <c r="AH32" s="318"/>
      <c r="AI32" s="318"/>
      <c r="AJ32" s="318"/>
      <c r="AK32" s="318"/>
      <c r="AL32" s="318"/>
      <c r="AM32" s="318"/>
      <c r="AN32" s="318"/>
      <c r="AO32" s="318"/>
      <c r="AP32" s="318"/>
      <c r="AQ32" s="318"/>
      <c r="AR32" s="318"/>
      <c r="AS32" s="318"/>
      <c r="AT32" s="318"/>
      <c r="AU32" s="410"/>
      <c r="AV32" s="410"/>
      <c r="AW32" s="410"/>
      <c r="AX32" s="410"/>
      <c r="AY32" s="410"/>
      <c r="AZ32" s="410"/>
      <c r="BA32" s="410"/>
      <c r="BB32" s="410"/>
      <c r="BC32" s="410"/>
      <c r="BD32" s="410"/>
      <c r="BE32" s="410"/>
      <c r="BF32" s="410"/>
      <c r="BG32" s="410"/>
      <c r="BH32" s="410"/>
      <c r="BJ32" s="412"/>
      <c r="BK32" s="412"/>
      <c r="BL32" s="413"/>
      <c r="BM32" s="412"/>
      <c r="BN32" s="410"/>
      <c r="BO32" s="410"/>
      <c r="BP32" s="410"/>
      <c r="BQ32" s="410"/>
      <c r="BR32" s="410"/>
      <c r="BS32" s="410"/>
      <c r="BT32" s="410"/>
      <c r="BU32" s="410"/>
      <c r="BV32" s="410"/>
      <c r="BW32" s="410"/>
      <c r="BX32" s="410"/>
      <c r="BY32" s="410"/>
      <c r="BZ32" s="410"/>
      <c r="CA32" s="410"/>
      <c r="CB32" s="410"/>
      <c r="CC32" s="410"/>
      <c r="CD32" s="410"/>
      <c r="CE32" s="410"/>
      <c r="CF32" s="410"/>
      <c r="CG32" s="410"/>
      <c r="CH32" s="410"/>
      <c r="CI32" s="410"/>
      <c r="CJ32" s="410"/>
      <c r="CK32" s="410"/>
      <c r="CL32" s="410"/>
      <c r="CM32" s="410"/>
      <c r="CN32" s="410"/>
      <c r="CO32" s="410"/>
    </row>
    <row r="33" spans="1:93" s="389" customFormat="1" ht="45" customHeight="1">
      <c r="A33" s="376">
        <v>30</v>
      </c>
      <c r="B33" s="312"/>
      <c r="C33" s="313" t="s">
        <v>215</v>
      </c>
      <c r="D33" s="313" t="s">
        <v>211</v>
      </c>
      <c r="E33" s="332" t="s">
        <v>344</v>
      </c>
      <c r="F33" s="315" t="s">
        <v>242</v>
      </c>
      <c r="G33" s="366">
        <v>1</v>
      </c>
      <c r="H33" s="338"/>
      <c r="I33" s="316">
        <v>1328</v>
      </c>
      <c r="J33" s="317" t="s">
        <v>133</v>
      </c>
      <c r="K33" s="317" t="s">
        <v>180</v>
      </c>
      <c r="L33" s="317" t="s">
        <v>134</v>
      </c>
      <c r="M33" s="629">
        <v>488273.38</v>
      </c>
      <c r="N33" s="629">
        <v>413791</v>
      </c>
      <c r="O33" s="629">
        <v>488273.38</v>
      </c>
      <c r="P33" s="629">
        <f>M33+M34+M35+M36+M37-O33</f>
        <v>0</v>
      </c>
      <c r="Q33" s="318"/>
      <c r="R33" s="318"/>
      <c r="S33" s="335"/>
      <c r="T33" s="335"/>
      <c r="U33" s="320"/>
      <c r="V33" s="320"/>
      <c r="W33" s="336">
        <v>2000</v>
      </c>
      <c r="X33" s="335"/>
      <c r="Y33" s="322"/>
      <c r="Z33" s="318"/>
      <c r="AA33" s="319"/>
      <c r="AB33" s="262"/>
      <c r="AC33" s="262"/>
      <c r="AD33" s="318" t="s">
        <v>396</v>
      </c>
      <c r="AE33" s="318"/>
      <c r="AF33" s="318"/>
      <c r="AG33" s="318"/>
      <c r="AH33" s="318"/>
      <c r="AI33" s="318"/>
      <c r="AJ33" s="318"/>
      <c r="AK33" s="318"/>
      <c r="AL33" s="318"/>
      <c r="AM33" s="318"/>
      <c r="AN33" s="318"/>
      <c r="AO33" s="318"/>
      <c r="AP33" s="318"/>
      <c r="AQ33" s="318"/>
      <c r="AR33" s="318"/>
      <c r="AS33" s="318"/>
      <c r="AT33" s="318"/>
      <c r="AU33" s="410"/>
      <c r="AV33" s="410"/>
      <c r="AW33" s="410"/>
      <c r="AX33" s="410"/>
      <c r="AY33" s="410"/>
      <c r="AZ33" s="410"/>
      <c r="BA33" s="410"/>
      <c r="BB33" s="410"/>
      <c r="BC33" s="410"/>
      <c r="BD33" s="410"/>
      <c r="BE33" s="410"/>
      <c r="BF33" s="410"/>
      <c r="BG33" s="410"/>
      <c r="BH33" s="410"/>
      <c r="BJ33" s="412"/>
      <c r="BK33" s="412"/>
      <c r="BL33" s="413"/>
      <c r="BM33" s="412"/>
      <c r="BN33" s="410"/>
      <c r="BO33" s="410"/>
      <c r="BP33" s="410"/>
      <c r="BQ33" s="410"/>
      <c r="BR33" s="410"/>
      <c r="BS33" s="410"/>
      <c r="BT33" s="410"/>
      <c r="BU33" s="410"/>
      <c r="BV33" s="410"/>
      <c r="BW33" s="410"/>
      <c r="BX33" s="410"/>
      <c r="BY33" s="410"/>
      <c r="BZ33" s="410"/>
      <c r="CA33" s="410"/>
      <c r="CB33" s="410"/>
      <c r="CC33" s="410"/>
      <c r="CD33" s="410"/>
      <c r="CE33" s="410"/>
      <c r="CF33" s="410"/>
      <c r="CG33" s="410"/>
      <c r="CH33" s="410"/>
      <c r="CI33" s="410"/>
      <c r="CJ33" s="410"/>
      <c r="CK33" s="410"/>
      <c r="CL33" s="410"/>
      <c r="CM33" s="410"/>
      <c r="CN33" s="410"/>
      <c r="CO33" s="410"/>
    </row>
    <row r="34" spans="1:93" s="389" customFormat="1" ht="45" customHeight="1">
      <c r="A34" s="376">
        <v>31</v>
      </c>
      <c r="B34" s="312"/>
      <c r="C34" s="313" t="s">
        <v>215</v>
      </c>
      <c r="D34" s="313" t="s">
        <v>211</v>
      </c>
      <c r="E34" s="332" t="s">
        <v>345</v>
      </c>
      <c r="F34" s="315" t="s">
        <v>239</v>
      </c>
      <c r="G34" s="366">
        <v>1</v>
      </c>
      <c r="H34" s="338"/>
      <c r="I34" s="316">
        <v>525</v>
      </c>
      <c r="J34" s="317" t="s">
        <v>133</v>
      </c>
      <c r="K34" s="317" t="s">
        <v>180</v>
      </c>
      <c r="L34" s="317" t="s">
        <v>134</v>
      </c>
      <c r="M34" s="629"/>
      <c r="N34" s="629"/>
      <c r="O34" s="629"/>
      <c r="P34" s="629"/>
      <c r="Q34" s="318"/>
      <c r="R34" s="318"/>
      <c r="S34" s="335"/>
      <c r="T34" s="335"/>
      <c r="U34" s="320"/>
      <c r="V34" s="320"/>
      <c r="W34" s="336">
        <v>4200</v>
      </c>
      <c r="X34" s="335"/>
      <c r="Y34" s="322"/>
      <c r="Z34" s="318"/>
      <c r="AA34" s="319"/>
      <c r="AB34" s="262"/>
      <c r="AC34" s="262"/>
      <c r="AD34" s="318" t="s">
        <v>396</v>
      </c>
      <c r="AE34" s="318"/>
      <c r="AF34" s="318"/>
      <c r="AG34" s="318"/>
      <c r="AH34" s="318"/>
      <c r="AI34" s="318"/>
      <c r="AJ34" s="318"/>
      <c r="AK34" s="318"/>
      <c r="AL34" s="318"/>
      <c r="AM34" s="318"/>
      <c r="AN34" s="318"/>
      <c r="AO34" s="318"/>
      <c r="AP34" s="318"/>
      <c r="AQ34" s="318"/>
      <c r="AR34" s="318"/>
      <c r="AS34" s="318"/>
      <c r="AT34" s="318"/>
      <c r="AU34" s="410"/>
      <c r="AV34" s="410"/>
      <c r="AW34" s="410"/>
      <c r="AX34" s="410"/>
      <c r="AY34" s="410"/>
      <c r="AZ34" s="410"/>
      <c r="BA34" s="410"/>
      <c r="BB34" s="410"/>
      <c r="BC34" s="410"/>
      <c r="BD34" s="410"/>
      <c r="BE34" s="410"/>
      <c r="BF34" s="410"/>
      <c r="BG34" s="410"/>
      <c r="BH34" s="410"/>
      <c r="BJ34" s="412"/>
      <c r="BK34" s="412"/>
      <c r="BL34" s="413"/>
      <c r="BM34" s="412"/>
      <c r="BN34" s="410"/>
      <c r="BO34" s="410"/>
      <c r="BP34" s="410"/>
      <c r="BQ34" s="410"/>
      <c r="BR34" s="410"/>
      <c r="BS34" s="410"/>
      <c r="BT34" s="410"/>
      <c r="BU34" s="410"/>
      <c r="BV34" s="410"/>
      <c r="BW34" s="410"/>
      <c r="BX34" s="410"/>
      <c r="BY34" s="410"/>
      <c r="BZ34" s="410"/>
      <c r="CA34" s="410"/>
      <c r="CB34" s="410"/>
      <c r="CC34" s="410"/>
      <c r="CD34" s="410"/>
      <c r="CE34" s="410"/>
      <c r="CF34" s="410"/>
      <c r="CG34" s="410"/>
      <c r="CH34" s="410"/>
      <c r="CI34" s="410"/>
      <c r="CJ34" s="410"/>
      <c r="CK34" s="410"/>
      <c r="CL34" s="410"/>
      <c r="CM34" s="410"/>
      <c r="CN34" s="410"/>
      <c r="CO34" s="410"/>
    </row>
    <row r="35" spans="1:93" s="389" customFormat="1" ht="45" customHeight="1">
      <c r="A35" s="376">
        <v>32</v>
      </c>
      <c r="B35" s="312"/>
      <c r="C35" s="313" t="s">
        <v>215</v>
      </c>
      <c r="D35" s="313" t="s">
        <v>211</v>
      </c>
      <c r="E35" s="332" t="s">
        <v>346</v>
      </c>
      <c r="F35" s="315" t="s">
        <v>240</v>
      </c>
      <c r="G35" s="366">
        <v>1</v>
      </c>
      <c r="H35" s="338"/>
      <c r="I35" s="316">
        <v>928</v>
      </c>
      <c r="J35" s="317" t="s">
        <v>133</v>
      </c>
      <c r="K35" s="317" t="s">
        <v>180</v>
      </c>
      <c r="L35" s="317" t="s">
        <v>134</v>
      </c>
      <c r="M35" s="629"/>
      <c r="N35" s="629"/>
      <c r="O35" s="629"/>
      <c r="P35" s="629"/>
      <c r="Q35" s="318"/>
      <c r="R35" s="318"/>
      <c r="S35" s="335"/>
      <c r="T35" s="335"/>
      <c r="U35" s="320"/>
      <c r="V35" s="320"/>
      <c r="W35" s="336">
        <v>850</v>
      </c>
      <c r="X35" s="335"/>
      <c r="Y35" s="322"/>
      <c r="Z35" s="318"/>
      <c r="AA35" s="319"/>
      <c r="AB35" s="262"/>
      <c r="AC35" s="262"/>
      <c r="AD35" s="318" t="s">
        <v>396</v>
      </c>
      <c r="AE35" s="318"/>
      <c r="AF35" s="318"/>
      <c r="AG35" s="318"/>
      <c r="AH35" s="318"/>
      <c r="AI35" s="318"/>
      <c r="AJ35" s="318"/>
      <c r="AK35" s="318"/>
      <c r="AL35" s="318"/>
      <c r="AM35" s="318"/>
      <c r="AN35" s="318"/>
      <c r="AO35" s="318"/>
      <c r="AP35" s="318"/>
      <c r="AQ35" s="318"/>
      <c r="AR35" s="318"/>
      <c r="AS35" s="318"/>
      <c r="AT35" s="318"/>
      <c r="AU35" s="410"/>
      <c r="AV35" s="410"/>
      <c r="AW35" s="410"/>
      <c r="AX35" s="410"/>
      <c r="AY35" s="410"/>
      <c r="AZ35" s="410"/>
      <c r="BA35" s="410"/>
      <c r="BB35" s="410"/>
      <c r="BC35" s="410"/>
      <c r="BD35" s="410"/>
      <c r="BE35" s="410"/>
      <c r="BF35" s="410"/>
      <c r="BG35" s="410"/>
      <c r="BH35" s="410"/>
      <c r="BJ35" s="412"/>
      <c r="BK35" s="412"/>
      <c r="BL35" s="413"/>
      <c r="BM35" s="412"/>
      <c r="BN35" s="410"/>
      <c r="BO35" s="410"/>
      <c r="BP35" s="410"/>
      <c r="BQ35" s="410"/>
      <c r="BR35" s="410"/>
      <c r="BS35" s="410"/>
      <c r="BT35" s="410"/>
      <c r="BU35" s="410"/>
      <c r="BV35" s="410"/>
      <c r="BW35" s="410"/>
      <c r="BX35" s="410"/>
      <c r="BY35" s="410"/>
      <c r="BZ35" s="410"/>
      <c r="CA35" s="410"/>
      <c r="CB35" s="410"/>
      <c r="CC35" s="410"/>
      <c r="CD35" s="410"/>
      <c r="CE35" s="410"/>
      <c r="CF35" s="410"/>
      <c r="CG35" s="410"/>
      <c r="CH35" s="410"/>
      <c r="CI35" s="410"/>
      <c r="CJ35" s="410"/>
      <c r="CK35" s="410"/>
      <c r="CL35" s="410"/>
      <c r="CM35" s="410"/>
      <c r="CN35" s="410"/>
      <c r="CO35" s="410"/>
    </row>
    <row r="36" spans="1:93" s="389" customFormat="1" ht="45" customHeight="1">
      <c r="A36" s="376">
        <v>33</v>
      </c>
      <c r="B36" s="312"/>
      <c r="C36" s="313" t="s">
        <v>215</v>
      </c>
      <c r="D36" s="313" t="s">
        <v>211</v>
      </c>
      <c r="E36" s="332" t="s">
        <v>347</v>
      </c>
      <c r="F36" s="315" t="s">
        <v>244</v>
      </c>
      <c r="G36" s="366">
        <v>1</v>
      </c>
      <c r="H36" s="339"/>
      <c r="I36" s="316">
        <v>428</v>
      </c>
      <c r="J36" s="317" t="s">
        <v>133</v>
      </c>
      <c r="K36" s="317" t="s">
        <v>180</v>
      </c>
      <c r="L36" s="317" t="s">
        <v>134</v>
      </c>
      <c r="M36" s="629"/>
      <c r="N36" s="629"/>
      <c r="O36" s="629"/>
      <c r="P36" s="629"/>
      <c r="Q36" s="318"/>
      <c r="R36" s="318"/>
      <c r="S36" s="335"/>
      <c r="T36" s="335"/>
      <c r="U36" s="320"/>
      <c r="V36" s="320"/>
      <c r="W36" s="336">
        <v>850</v>
      </c>
      <c r="X36" s="335"/>
      <c r="Y36" s="322"/>
      <c r="Z36" s="318"/>
      <c r="AA36" s="323"/>
      <c r="AB36" s="409"/>
      <c r="AC36" s="409"/>
      <c r="AD36" s="318" t="s">
        <v>396</v>
      </c>
      <c r="AE36" s="318"/>
      <c r="AF36" s="318"/>
      <c r="AG36" s="318"/>
      <c r="AH36" s="318"/>
      <c r="AI36" s="318"/>
      <c r="AJ36" s="318"/>
      <c r="AK36" s="318"/>
      <c r="AL36" s="318"/>
      <c r="AM36" s="318"/>
      <c r="AN36" s="318"/>
      <c r="AO36" s="318"/>
      <c r="AP36" s="318"/>
      <c r="AQ36" s="318"/>
      <c r="AR36" s="318"/>
      <c r="AS36" s="318"/>
      <c r="AT36" s="318"/>
      <c r="AU36" s="410"/>
      <c r="AV36" s="410"/>
      <c r="AW36" s="410"/>
      <c r="AX36" s="410"/>
      <c r="AY36" s="410"/>
      <c r="AZ36" s="410"/>
      <c r="BA36" s="410"/>
      <c r="BB36" s="410"/>
      <c r="BC36" s="410"/>
      <c r="BD36" s="410"/>
      <c r="BE36" s="410"/>
      <c r="BF36" s="410"/>
      <c r="BG36" s="410"/>
      <c r="BH36" s="410"/>
      <c r="BJ36" s="412"/>
      <c r="BK36" s="412"/>
      <c r="BL36" s="413"/>
      <c r="BM36" s="412"/>
      <c r="BN36" s="410"/>
      <c r="BO36" s="410"/>
      <c r="BP36" s="410"/>
      <c r="BQ36" s="410"/>
      <c r="BR36" s="410"/>
      <c r="BS36" s="410"/>
      <c r="BT36" s="410"/>
      <c r="BU36" s="410"/>
      <c r="BV36" s="410"/>
      <c r="BW36" s="410"/>
      <c r="BX36" s="410"/>
      <c r="BY36" s="410"/>
      <c r="BZ36" s="410"/>
      <c r="CA36" s="410"/>
      <c r="CB36" s="410"/>
      <c r="CC36" s="410"/>
      <c r="CD36" s="410"/>
      <c r="CE36" s="410"/>
      <c r="CF36" s="410"/>
      <c r="CG36" s="410"/>
      <c r="CH36" s="410"/>
      <c r="CI36" s="410"/>
      <c r="CJ36" s="410"/>
      <c r="CK36" s="410"/>
      <c r="CL36" s="410"/>
      <c r="CM36" s="410"/>
      <c r="CN36" s="410"/>
      <c r="CO36" s="410"/>
    </row>
    <row r="37" spans="1:93" s="389" customFormat="1" ht="45" customHeight="1">
      <c r="A37" s="376">
        <v>34</v>
      </c>
      <c r="B37" s="312"/>
      <c r="C37" s="313" t="s">
        <v>215</v>
      </c>
      <c r="D37" s="313" t="s">
        <v>211</v>
      </c>
      <c r="E37" s="332" t="s">
        <v>348</v>
      </c>
      <c r="F37" s="315" t="s">
        <v>245</v>
      </c>
      <c r="G37" s="366">
        <v>1</v>
      </c>
      <c r="H37" s="339"/>
      <c r="I37" s="316">
        <v>163</v>
      </c>
      <c r="J37" s="317" t="s">
        <v>133</v>
      </c>
      <c r="K37" s="317" t="s">
        <v>180</v>
      </c>
      <c r="L37" s="317" t="s">
        <v>134</v>
      </c>
      <c r="M37" s="629"/>
      <c r="N37" s="629"/>
      <c r="O37" s="629"/>
      <c r="P37" s="629"/>
      <c r="Q37" s="318"/>
      <c r="R37" s="318"/>
      <c r="S37" s="335"/>
      <c r="T37" s="335"/>
      <c r="U37" s="320"/>
      <c r="V37" s="320"/>
      <c r="W37" s="336">
        <v>850</v>
      </c>
      <c r="X37" s="335"/>
      <c r="Y37" s="322"/>
      <c r="Z37" s="318"/>
      <c r="AA37" s="319"/>
      <c r="AB37" s="262"/>
      <c r="AC37" s="262"/>
      <c r="AD37" s="318" t="s">
        <v>396</v>
      </c>
      <c r="AE37" s="318"/>
      <c r="AF37" s="318"/>
      <c r="AG37" s="318"/>
      <c r="AH37" s="318"/>
      <c r="AI37" s="318"/>
      <c r="AJ37" s="318"/>
      <c r="AK37" s="318"/>
      <c r="AL37" s="318"/>
      <c r="AM37" s="318"/>
      <c r="AN37" s="318"/>
      <c r="AO37" s="318"/>
      <c r="AP37" s="318"/>
      <c r="AQ37" s="318"/>
      <c r="AR37" s="318"/>
      <c r="AS37" s="318"/>
      <c r="AT37" s="318"/>
      <c r="AU37" s="410"/>
      <c r="AV37" s="410"/>
      <c r="AW37" s="410"/>
      <c r="AX37" s="410"/>
      <c r="AY37" s="410"/>
      <c r="AZ37" s="410"/>
      <c r="BA37" s="410"/>
      <c r="BB37" s="410"/>
      <c r="BC37" s="410"/>
      <c r="BD37" s="410"/>
      <c r="BE37" s="410"/>
      <c r="BF37" s="410"/>
      <c r="BG37" s="410"/>
      <c r="BH37" s="410"/>
      <c r="BJ37" s="412"/>
      <c r="BK37" s="412"/>
      <c r="BL37" s="413"/>
      <c r="BM37" s="412"/>
      <c r="BN37" s="410"/>
      <c r="BO37" s="410"/>
      <c r="BP37" s="410"/>
      <c r="BQ37" s="410"/>
      <c r="BR37" s="410"/>
      <c r="BS37" s="410"/>
      <c r="BT37" s="410"/>
      <c r="BU37" s="410"/>
      <c r="BV37" s="410"/>
      <c r="BW37" s="410"/>
      <c r="BX37" s="410"/>
      <c r="BY37" s="410"/>
      <c r="BZ37" s="410"/>
      <c r="CA37" s="410"/>
      <c r="CB37" s="410"/>
      <c r="CC37" s="410"/>
      <c r="CD37" s="410"/>
      <c r="CE37" s="410"/>
      <c r="CF37" s="410"/>
      <c r="CG37" s="410"/>
      <c r="CH37" s="410"/>
      <c r="CI37" s="410"/>
      <c r="CJ37" s="410"/>
      <c r="CK37" s="410"/>
      <c r="CL37" s="410"/>
      <c r="CM37" s="410"/>
      <c r="CN37" s="410"/>
      <c r="CO37" s="410"/>
    </row>
    <row r="38" spans="1:93" s="389" customFormat="1" ht="45" customHeight="1">
      <c r="A38" s="376">
        <v>35</v>
      </c>
      <c r="B38" s="341" t="s">
        <v>8</v>
      </c>
      <c r="C38" s="313" t="s">
        <v>215</v>
      </c>
      <c r="D38" s="313" t="s">
        <v>211</v>
      </c>
      <c r="E38" s="332" t="s">
        <v>372</v>
      </c>
      <c r="F38" s="315" t="s">
        <v>373</v>
      </c>
      <c r="G38" s="366">
        <v>1</v>
      </c>
      <c r="H38" s="339"/>
      <c r="I38" s="316"/>
      <c r="J38" s="317" t="s">
        <v>133</v>
      </c>
      <c r="K38" s="317" t="s">
        <v>113</v>
      </c>
      <c r="L38" s="317" t="s">
        <v>134</v>
      </c>
      <c r="M38" s="375">
        <v>154227.15</v>
      </c>
      <c r="N38" s="629">
        <v>240000</v>
      </c>
      <c r="O38" s="629">
        <v>283200</v>
      </c>
      <c r="P38" s="629">
        <f>M38+M39-O38</f>
        <v>4461.6600000000326</v>
      </c>
      <c r="Q38" s="318"/>
      <c r="R38" s="318"/>
      <c r="S38" s="335"/>
      <c r="T38" s="335">
        <v>2.35</v>
      </c>
      <c r="U38" s="320"/>
      <c r="V38" s="320"/>
      <c r="W38" s="336"/>
      <c r="X38" s="335"/>
      <c r="Y38" s="322"/>
      <c r="Z38" s="318"/>
      <c r="AA38" s="319"/>
      <c r="AB38" s="262"/>
      <c r="AC38" s="262"/>
      <c r="AD38" s="318" t="s">
        <v>396</v>
      </c>
      <c r="AE38" s="318"/>
      <c r="AF38" s="318"/>
      <c r="AG38" s="318"/>
      <c r="AH38" s="318"/>
      <c r="AI38" s="318"/>
      <c r="AJ38" s="318"/>
      <c r="AK38" s="318"/>
      <c r="AL38" s="318"/>
      <c r="AM38" s="318"/>
      <c r="AN38" s="318"/>
      <c r="AO38" s="318"/>
      <c r="AP38" s="318"/>
      <c r="AQ38" s="318"/>
      <c r="AR38" s="318"/>
      <c r="AS38" s="318"/>
      <c r="AT38" s="318"/>
      <c r="AU38" s="410"/>
      <c r="AV38" s="410"/>
      <c r="AW38" s="410"/>
      <c r="AX38" s="410"/>
      <c r="AY38" s="410"/>
      <c r="AZ38" s="410"/>
      <c r="BA38" s="410"/>
      <c r="BB38" s="410"/>
      <c r="BC38" s="410"/>
      <c r="BD38" s="410"/>
      <c r="BE38" s="410"/>
      <c r="BF38" s="410"/>
      <c r="BG38" s="410"/>
      <c r="BH38" s="410"/>
      <c r="BJ38" s="412"/>
      <c r="BK38" s="412"/>
      <c r="BL38" s="413"/>
      <c r="BM38" s="412"/>
      <c r="BN38" s="410"/>
      <c r="BO38" s="410"/>
      <c r="BP38" s="410"/>
      <c r="BQ38" s="410"/>
      <c r="BR38" s="410"/>
      <c r="BS38" s="410"/>
      <c r="BT38" s="410"/>
      <c r="BU38" s="410"/>
      <c r="BV38" s="410"/>
      <c r="BW38" s="410"/>
      <c r="BX38" s="410"/>
      <c r="BY38" s="410"/>
      <c r="BZ38" s="410"/>
      <c r="CA38" s="410"/>
      <c r="CB38" s="410"/>
      <c r="CC38" s="410"/>
      <c r="CD38" s="410"/>
      <c r="CE38" s="410"/>
      <c r="CF38" s="410"/>
      <c r="CG38" s="410"/>
      <c r="CH38" s="410"/>
      <c r="CI38" s="410"/>
      <c r="CJ38" s="410"/>
      <c r="CK38" s="410"/>
      <c r="CL38" s="410"/>
      <c r="CM38" s="410"/>
      <c r="CN38" s="410"/>
      <c r="CO38" s="410"/>
    </row>
    <row r="39" spans="1:93" s="389" customFormat="1" ht="45" customHeight="1">
      <c r="A39" s="376">
        <v>36</v>
      </c>
      <c r="B39" s="341" t="s">
        <v>8</v>
      </c>
      <c r="C39" s="313" t="s">
        <v>215</v>
      </c>
      <c r="D39" s="313" t="s">
        <v>211</v>
      </c>
      <c r="E39" s="332" t="s">
        <v>374</v>
      </c>
      <c r="F39" s="315" t="s">
        <v>375</v>
      </c>
      <c r="G39" s="366">
        <v>1</v>
      </c>
      <c r="H39" s="339"/>
      <c r="I39" s="316"/>
      <c r="J39" s="317" t="s">
        <v>133</v>
      </c>
      <c r="K39" s="317" t="s">
        <v>113</v>
      </c>
      <c r="L39" s="317" t="s">
        <v>134</v>
      </c>
      <c r="M39" s="375">
        <v>133434.51</v>
      </c>
      <c r="N39" s="629"/>
      <c r="O39" s="629"/>
      <c r="P39" s="629"/>
      <c r="Q39" s="318"/>
      <c r="R39" s="318"/>
      <c r="S39" s="335"/>
      <c r="T39" s="335">
        <v>3.8</v>
      </c>
      <c r="U39" s="320"/>
      <c r="V39" s="320"/>
      <c r="W39" s="336"/>
      <c r="X39" s="335"/>
      <c r="Y39" s="322"/>
      <c r="Z39" s="318"/>
      <c r="AA39" s="319"/>
      <c r="AB39" s="262"/>
      <c r="AC39" s="262"/>
      <c r="AD39" s="318" t="s">
        <v>396</v>
      </c>
      <c r="AE39" s="318"/>
      <c r="AF39" s="318"/>
      <c r="AG39" s="318"/>
      <c r="AH39" s="318"/>
      <c r="AI39" s="318"/>
      <c r="AJ39" s="318"/>
      <c r="AK39" s="318"/>
      <c r="AL39" s="318"/>
      <c r="AM39" s="318"/>
      <c r="AN39" s="318"/>
      <c r="AO39" s="318"/>
      <c r="AP39" s="318"/>
      <c r="AQ39" s="318"/>
      <c r="AR39" s="318"/>
      <c r="AS39" s="318"/>
      <c r="AT39" s="318"/>
      <c r="AU39" s="410"/>
      <c r="AV39" s="410"/>
      <c r="AW39" s="410"/>
      <c r="AX39" s="410"/>
      <c r="AY39" s="410"/>
      <c r="AZ39" s="410"/>
      <c r="BA39" s="410"/>
      <c r="BB39" s="410"/>
      <c r="BC39" s="410"/>
      <c r="BD39" s="410"/>
      <c r="BE39" s="410"/>
      <c r="BF39" s="410"/>
      <c r="BG39" s="410"/>
      <c r="BH39" s="410"/>
      <c r="BJ39" s="412"/>
      <c r="BK39" s="412"/>
      <c r="BL39" s="413"/>
      <c r="BM39" s="412"/>
      <c r="BN39" s="410"/>
      <c r="BO39" s="410"/>
      <c r="BP39" s="410"/>
      <c r="BQ39" s="410"/>
      <c r="BR39" s="410"/>
      <c r="BS39" s="410"/>
      <c r="BT39" s="410"/>
      <c r="BU39" s="410"/>
      <c r="BV39" s="410"/>
      <c r="BW39" s="410"/>
      <c r="BX39" s="410"/>
      <c r="BY39" s="410"/>
      <c r="BZ39" s="410"/>
      <c r="CA39" s="410"/>
      <c r="CB39" s="410"/>
      <c r="CC39" s="410"/>
      <c r="CD39" s="410"/>
      <c r="CE39" s="410"/>
      <c r="CF39" s="410"/>
      <c r="CG39" s="410"/>
      <c r="CH39" s="410"/>
      <c r="CI39" s="410"/>
      <c r="CJ39" s="410"/>
      <c r="CK39" s="410"/>
      <c r="CL39" s="410"/>
      <c r="CM39" s="410"/>
      <c r="CN39" s="410"/>
      <c r="CO39" s="410"/>
    </row>
    <row r="40" spans="1:93" s="389" customFormat="1" ht="58.5" customHeight="1">
      <c r="A40" s="376">
        <v>37</v>
      </c>
      <c r="B40" s="312"/>
      <c r="C40" s="313" t="s">
        <v>215</v>
      </c>
      <c r="D40" s="313" t="s">
        <v>212</v>
      </c>
      <c r="E40" s="326" t="s">
        <v>349</v>
      </c>
      <c r="F40" s="315" t="s">
        <v>246</v>
      </c>
      <c r="G40" s="367">
        <v>1</v>
      </c>
      <c r="H40" s="339"/>
      <c r="I40" s="316">
        <v>575</v>
      </c>
      <c r="J40" s="317" t="s">
        <v>133</v>
      </c>
      <c r="K40" s="317" t="s">
        <v>162</v>
      </c>
      <c r="L40" s="317" t="s">
        <v>134</v>
      </c>
      <c r="M40" s="635">
        <v>413700.47</v>
      </c>
      <c r="N40" s="629">
        <v>350593.62</v>
      </c>
      <c r="O40" s="629">
        <v>413700.47</v>
      </c>
      <c r="P40" s="629">
        <f>M40+M41+M42+M43-O40</f>
        <v>0</v>
      </c>
      <c r="Q40" s="318"/>
      <c r="R40" s="318"/>
      <c r="S40" s="323"/>
      <c r="T40" s="323"/>
      <c r="U40" s="431">
        <v>0.39900000000000002</v>
      </c>
      <c r="V40" s="320"/>
      <c r="W40" s="340"/>
      <c r="X40" s="323"/>
      <c r="Y40" s="322"/>
      <c r="Z40" s="318"/>
      <c r="AA40" s="319"/>
      <c r="AB40" s="262"/>
      <c r="AC40" s="262"/>
      <c r="AD40" s="318" t="s">
        <v>396</v>
      </c>
      <c r="AE40" s="318"/>
      <c r="AF40" s="318"/>
      <c r="AG40" s="318"/>
      <c r="AH40" s="318"/>
      <c r="AI40" s="318"/>
      <c r="AJ40" s="318"/>
      <c r="AK40" s="318"/>
      <c r="AL40" s="318"/>
      <c r="AM40" s="318"/>
      <c r="AN40" s="318"/>
      <c r="AO40" s="318"/>
      <c r="AP40" s="318"/>
      <c r="AQ40" s="318"/>
      <c r="AR40" s="318"/>
      <c r="AS40" s="318"/>
      <c r="AT40" s="318"/>
      <c r="AU40" s="410"/>
      <c r="AV40" s="410"/>
      <c r="AW40" s="410"/>
      <c r="AX40" s="410"/>
      <c r="AY40" s="410"/>
      <c r="AZ40" s="410"/>
      <c r="BA40" s="410"/>
      <c r="BB40" s="410"/>
      <c r="BC40" s="410"/>
      <c r="BD40" s="410"/>
      <c r="BE40" s="410"/>
      <c r="BF40" s="410"/>
      <c r="BG40" s="410"/>
      <c r="BH40" s="410"/>
      <c r="BJ40" s="412"/>
      <c r="BK40" s="412"/>
      <c r="BL40" s="413"/>
      <c r="BM40" s="412"/>
      <c r="BN40" s="410"/>
      <c r="BO40" s="410"/>
      <c r="BP40" s="410"/>
      <c r="BQ40" s="410"/>
      <c r="BR40" s="410"/>
      <c r="BS40" s="410"/>
      <c r="BT40" s="410"/>
      <c r="BU40" s="410"/>
      <c r="BV40" s="410"/>
      <c r="BW40" s="410"/>
      <c r="BX40" s="410"/>
      <c r="BY40" s="410"/>
      <c r="BZ40" s="410"/>
      <c r="CA40" s="410"/>
      <c r="CB40" s="410"/>
      <c r="CC40" s="410"/>
      <c r="CD40" s="410"/>
      <c r="CE40" s="410"/>
      <c r="CF40" s="410"/>
      <c r="CG40" s="410"/>
      <c r="CH40" s="410"/>
      <c r="CI40" s="410"/>
      <c r="CJ40" s="410"/>
      <c r="CK40" s="410"/>
      <c r="CL40" s="410"/>
      <c r="CM40" s="410"/>
      <c r="CN40" s="410"/>
      <c r="CO40" s="410"/>
    </row>
    <row r="41" spans="1:93" s="389" customFormat="1" ht="58.5" customHeight="1">
      <c r="A41" s="376">
        <v>38</v>
      </c>
      <c r="B41" s="312"/>
      <c r="C41" s="313" t="s">
        <v>215</v>
      </c>
      <c r="D41" s="313" t="s">
        <v>212</v>
      </c>
      <c r="E41" s="326" t="s">
        <v>350</v>
      </c>
      <c r="F41" s="315" t="s">
        <v>247</v>
      </c>
      <c r="G41" s="367">
        <v>1</v>
      </c>
      <c r="H41" s="339"/>
      <c r="I41" s="316">
        <v>294</v>
      </c>
      <c r="J41" s="317" t="s">
        <v>133</v>
      </c>
      <c r="K41" s="317" t="s">
        <v>162</v>
      </c>
      <c r="L41" s="317" t="s">
        <v>134</v>
      </c>
      <c r="M41" s="635"/>
      <c r="N41" s="629"/>
      <c r="O41" s="629"/>
      <c r="P41" s="629"/>
      <c r="Q41" s="318"/>
      <c r="R41" s="318"/>
      <c r="S41" s="323"/>
      <c r="T41" s="323"/>
      <c r="U41" s="431">
        <v>0.39900000000000002</v>
      </c>
      <c r="V41" s="320"/>
      <c r="W41" s="340"/>
      <c r="X41" s="323"/>
      <c r="Y41" s="322"/>
      <c r="Z41" s="318"/>
      <c r="AA41" s="319"/>
      <c r="AB41" s="262"/>
      <c r="AC41" s="262"/>
      <c r="AD41" s="318" t="s">
        <v>396</v>
      </c>
      <c r="AE41" s="318"/>
      <c r="AF41" s="318"/>
      <c r="AG41" s="318"/>
      <c r="AH41" s="318"/>
      <c r="AI41" s="318"/>
      <c r="AJ41" s="318"/>
      <c r="AK41" s="318"/>
      <c r="AL41" s="318"/>
      <c r="AM41" s="318"/>
      <c r="AN41" s="318"/>
      <c r="AO41" s="318"/>
      <c r="AP41" s="318"/>
      <c r="AQ41" s="318"/>
      <c r="AR41" s="318"/>
      <c r="AS41" s="318"/>
      <c r="AT41" s="318"/>
      <c r="AU41" s="410"/>
      <c r="AV41" s="410"/>
      <c r="AW41" s="410"/>
      <c r="AX41" s="410"/>
      <c r="AY41" s="410"/>
      <c r="AZ41" s="410"/>
      <c r="BA41" s="410"/>
      <c r="BB41" s="410"/>
      <c r="BC41" s="410"/>
      <c r="BD41" s="410"/>
      <c r="BE41" s="410"/>
      <c r="BF41" s="410"/>
      <c r="BG41" s="410"/>
      <c r="BH41" s="410"/>
      <c r="BJ41" s="412"/>
      <c r="BK41" s="412"/>
      <c r="BL41" s="413"/>
      <c r="BM41" s="412"/>
      <c r="BN41" s="410"/>
      <c r="BO41" s="410"/>
      <c r="BP41" s="410"/>
      <c r="BQ41" s="410"/>
      <c r="BR41" s="410"/>
      <c r="BS41" s="410"/>
      <c r="BT41" s="410"/>
      <c r="BU41" s="410"/>
      <c r="BV41" s="410"/>
      <c r="BW41" s="410"/>
      <c r="BX41" s="410"/>
      <c r="BY41" s="410"/>
      <c r="BZ41" s="410"/>
      <c r="CA41" s="410"/>
      <c r="CB41" s="410"/>
      <c r="CC41" s="410"/>
      <c r="CD41" s="410"/>
      <c r="CE41" s="410"/>
      <c r="CF41" s="410"/>
      <c r="CG41" s="410"/>
      <c r="CH41" s="410"/>
      <c r="CI41" s="410"/>
      <c r="CJ41" s="410"/>
      <c r="CK41" s="410"/>
      <c r="CL41" s="410"/>
      <c r="CM41" s="410"/>
      <c r="CN41" s="410"/>
      <c r="CO41" s="410"/>
    </row>
    <row r="42" spans="1:93" s="389" customFormat="1" ht="58.5" customHeight="1">
      <c r="A42" s="376">
        <v>39</v>
      </c>
      <c r="B42" s="312"/>
      <c r="C42" s="313" t="s">
        <v>215</v>
      </c>
      <c r="D42" s="313" t="s">
        <v>212</v>
      </c>
      <c r="E42" s="326" t="s">
        <v>351</v>
      </c>
      <c r="F42" s="315" t="s">
        <v>248</v>
      </c>
      <c r="G42" s="367">
        <v>1</v>
      </c>
      <c r="H42" s="339"/>
      <c r="I42" s="316">
        <v>93</v>
      </c>
      <c r="J42" s="317" t="s">
        <v>133</v>
      </c>
      <c r="K42" s="317" t="s">
        <v>162</v>
      </c>
      <c r="L42" s="317" t="s">
        <v>134</v>
      </c>
      <c r="M42" s="635"/>
      <c r="N42" s="629"/>
      <c r="O42" s="629"/>
      <c r="P42" s="629"/>
      <c r="Q42" s="318"/>
      <c r="R42" s="318"/>
      <c r="S42" s="335"/>
      <c r="T42" s="335"/>
      <c r="U42" s="431">
        <v>0.16900000000000001</v>
      </c>
      <c r="V42" s="320"/>
      <c r="W42" s="336"/>
      <c r="X42" s="335"/>
      <c r="Y42" s="322"/>
      <c r="Z42" s="318"/>
      <c r="AA42" s="319"/>
      <c r="AB42" s="262"/>
      <c r="AC42" s="262"/>
      <c r="AD42" s="318" t="s">
        <v>396</v>
      </c>
      <c r="AE42" s="318"/>
      <c r="AF42" s="318"/>
      <c r="AG42" s="318"/>
      <c r="AH42" s="318"/>
      <c r="AI42" s="318"/>
      <c r="AJ42" s="318"/>
      <c r="AK42" s="318"/>
      <c r="AL42" s="318"/>
      <c r="AM42" s="318"/>
      <c r="AN42" s="318"/>
      <c r="AO42" s="318"/>
      <c r="AP42" s="318"/>
      <c r="AQ42" s="318"/>
      <c r="AR42" s="318"/>
      <c r="AS42" s="318"/>
      <c r="AT42" s="318"/>
      <c r="AU42" s="410"/>
      <c r="AV42" s="410"/>
      <c r="AW42" s="410"/>
      <c r="AX42" s="410"/>
      <c r="AY42" s="410"/>
      <c r="AZ42" s="410"/>
      <c r="BA42" s="410"/>
      <c r="BB42" s="410"/>
      <c r="BC42" s="410"/>
      <c r="BD42" s="410"/>
      <c r="BE42" s="410"/>
      <c r="BF42" s="410"/>
      <c r="BG42" s="410"/>
      <c r="BH42" s="410"/>
      <c r="BJ42" s="412"/>
      <c r="BK42" s="412"/>
      <c r="BL42" s="413"/>
      <c r="BM42" s="412"/>
      <c r="BN42" s="410"/>
      <c r="BO42" s="410"/>
      <c r="BP42" s="410"/>
      <c r="BQ42" s="410"/>
      <c r="BR42" s="410"/>
      <c r="BS42" s="410"/>
      <c r="BT42" s="410"/>
      <c r="BU42" s="410"/>
      <c r="BV42" s="410"/>
      <c r="BW42" s="410"/>
      <c r="BX42" s="410"/>
      <c r="BY42" s="410"/>
      <c r="BZ42" s="410"/>
      <c r="CA42" s="410"/>
      <c r="CB42" s="410"/>
      <c r="CC42" s="410"/>
      <c r="CD42" s="410"/>
      <c r="CE42" s="410"/>
      <c r="CF42" s="410"/>
      <c r="CG42" s="410"/>
      <c r="CH42" s="410"/>
      <c r="CI42" s="410"/>
      <c r="CJ42" s="410"/>
      <c r="CK42" s="410"/>
      <c r="CL42" s="410"/>
      <c r="CM42" s="410"/>
      <c r="CN42" s="410"/>
      <c r="CO42" s="410"/>
    </row>
    <row r="43" spans="1:93" s="389" customFormat="1" ht="58.5" customHeight="1">
      <c r="A43" s="376">
        <v>40</v>
      </c>
      <c r="B43" s="312"/>
      <c r="C43" s="313" t="s">
        <v>215</v>
      </c>
      <c r="D43" s="313" t="s">
        <v>212</v>
      </c>
      <c r="E43" s="326" t="s">
        <v>352</v>
      </c>
      <c r="F43" s="315" t="s">
        <v>249</v>
      </c>
      <c r="G43" s="367">
        <v>1</v>
      </c>
      <c r="H43" s="339"/>
      <c r="I43" s="316">
        <v>251</v>
      </c>
      <c r="J43" s="317" t="s">
        <v>133</v>
      </c>
      <c r="K43" s="317" t="s">
        <v>162</v>
      </c>
      <c r="L43" s="317" t="s">
        <v>134</v>
      </c>
      <c r="M43" s="635"/>
      <c r="N43" s="629"/>
      <c r="O43" s="629"/>
      <c r="P43" s="629"/>
      <c r="Q43" s="318"/>
      <c r="R43" s="318"/>
      <c r="S43" s="335"/>
      <c r="T43" s="335"/>
      <c r="U43" s="431">
        <v>0.29899999999999999</v>
      </c>
      <c r="V43" s="320"/>
      <c r="W43" s="336"/>
      <c r="X43" s="335"/>
      <c r="Y43" s="322"/>
      <c r="Z43" s="318"/>
      <c r="AA43" s="319"/>
      <c r="AB43" s="262"/>
      <c r="AC43" s="262"/>
      <c r="AD43" s="318" t="s">
        <v>396</v>
      </c>
      <c r="AE43" s="318"/>
      <c r="AF43" s="318"/>
      <c r="AG43" s="318"/>
      <c r="AH43" s="318"/>
      <c r="AI43" s="318"/>
      <c r="AJ43" s="318"/>
      <c r="AK43" s="318"/>
      <c r="AL43" s="318"/>
      <c r="AM43" s="318"/>
      <c r="AN43" s="318"/>
      <c r="AO43" s="318"/>
      <c r="AP43" s="318"/>
      <c r="AQ43" s="318"/>
      <c r="AR43" s="318"/>
      <c r="AS43" s="318"/>
      <c r="AT43" s="318"/>
      <c r="AU43" s="410"/>
      <c r="AV43" s="410"/>
      <c r="AW43" s="410"/>
      <c r="AX43" s="410"/>
      <c r="AY43" s="410"/>
      <c r="AZ43" s="410"/>
      <c r="BA43" s="410"/>
      <c r="BB43" s="410"/>
      <c r="BC43" s="410"/>
      <c r="BD43" s="410"/>
      <c r="BE43" s="410"/>
      <c r="BF43" s="410"/>
      <c r="BG43" s="410"/>
      <c r="BH43" s="410"/>
      <c r="BJ43" s="412"/>
      <c r="BK43" s="412"/>
      <c r="BL43" s="413"/>
      <c r="BM43" s="412"/>
      <c r="BN43" s="410"/>
      <c r="BO43" s="410"/>
      <c r="BP43" s="410"/>
      <c r="BQ43" s="410"/>
      <c r="BR43" s="410"/>
      <c r="BS43" s="410"/>
      <c r="BT43" s="410"/>
      <c r="BU43" s="410"/>
      <c r="BV43" s="410"/>
      <c r="BW43" s="410"/>
      <c r="BX43" s="410"/>
      <c r="BY43" s="410"/>
      <c r="BZ43" s="410"/>
      <c r="CA43" s="410"/>
      <c r="CB43" s="410"/>
      <c r="CC43" s="410"/>
      <c r="CD43" s="410"/>
      <c r="CE43" s="410"/>
      <c r="CF43" s="410"/>
      <c r="CG43" s="410"/>
      <c r="CH43" s="410"/>
      <c r="CI43" s="410"/>
      <c r="CJ43" s="410"/>
      <c r="CK43" s="410"/>
      <c r="CL43" s="410"/>
      <c r="CM43" s="410"/>
      <c r="CN43" s="410"/>
      <c r="CO43" s="410"/>
    </row>
    <row r="44" spans="1:93" s="389" customFormat="1" ht="58.5" customHeight="1">
      <c r="A44" s="376">
        <v>41</v>
      </c>
      <c r="B44" s="341" t="s">
        <v>8</v>
      </c>
      <c r="C44" s="313" t="s">
        <v>215</v>
      </c>
      <c r="D44" s="313" t="s">
        <v>212</v>
      </c>
      <c r="E44" s="326" t="s">
        <v>387</v>
      </c>
      <c r="F44" s="315" t="s">
        <v>386</v>
      </c>
      <c r="G44" s="367">
        <v>1</v>
      </c>
      <c r="H44" s="339"/>
      <c r="I44" s="316">
        <v>150</v>
      </c>
      <c r="J44" s="317" t="s">
        <v>133</v>
      </c>
      <c r="K44" s="317" t="s">
        <v>180</v>
      </c>
      <c r="L44" s="317" t="s">
        <v>134</v>
      </c>
      <c r="M44" s="371">
        <v>31013.88</v>
      </c>
      <c r="N44" s="371">
        <v>26025</v>
      </c>
      <c r="O44" s="371">
        <f>N44*1.18</f>
        <v>30709.5</v>
      </c>
      <c r="P44" s="375">
        <f>M44-O44</f>
        <v>304.38000000000102</v>
      </c>
      <c r="Q44" s="318"/>
      <c r="R44" s="318"/>
      <c r="S44" s="335"/>
      <c r="T44" s="335"/>
      <c r="U44" s="342"/>
      <c r="V44" s="320"/>
      <c r="W44" s="335">
        <v>0.4</v>
      </c>
      <c r="X44" s="335"/>
      <c r="Y44" s="322"/>
      <c r="Z44" s="318"/>
      <c r="AA44" s="319"/>
      <c r="AB44" s="262"/>
      <c r="AC44" s="262"/>
      <c r="AD44" s="318" t="s">
        <v>396</v>
      </c>
      <c r="AE44" s="318"/>
      <c r="AF44" s="318"/>
      <c r="AG44" s="318"/>
      <c r="AH44" s="318"/>
      <c r="AI44" s="318"/>
      <c r="AJ44" s="318"/>
      <c r="AK44" s="318"/>
      <c r="AL44" s="318"/>
      <c r="AM44" s="318"/>
      <c r="AN44" s="318"/>
      <c r="AO44" s="318"/>
      <c r="AP44" s="318"/>
      <c r="AQ44" s="318"/>
      <c r="AR44" s="318"/>
      <c r="AS44" s="318"/>
      <c r="AT44" s="318"/>
      <c r="AU44" s="410"/>
      <c r="AV44" s="410"/>
      <c r="AW44" s="410"/>
      <c r="AX44" s="410"/>
      <c r="AY44" s="410"/>
      <c r="AZ44" s="410"/>
      <c r="BA44" s="410"/>
      <c r="BB44" s="410"/>
      <c r="BC44" s="410"/>
      <c r="BD44" s="410"/>
      <c r="BE44" s="410"/>
      <c r="BF44" s="410"/>
      <c r="BG44" s="410"/>
      <c r="BH44" s="410"/>
      <c r="BJ44" s="412"/>
      <c r="BK44" s="412"/>
      <c r="BL44" s="413"/>
      <c r="BM44" s="412"/>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row>
    <row r="45" spans="1:93" s="389" customFormat="1" ht="58.5" customHeight="1">
      <c r="A45" s="376">
        <v>42</v>
      </c>
      <c r="B45" s="312"/>
      <c r="C45" s="313" t="s">
        <v>215</v>
      </c>
      <c r="D45" s="313" t="s">
        <v>212</v>
      </c>
      <c r="E45" s="326" t="s">
        <v>353</v>
      </c>
      <c r="F45" s="315" t="s">
        <v>250</v>
      </c>
      <c r="G45" s="367">
        <v>1</v>
      </c>
      <c r="H45" s="339"/>
      <c r="I45" s="316">
        <v>380</v>
      </c>
      <c r="J45" s="317" t="s">
        <v>133</v>
      </c>
      <c r="K45" s="317" t="s">
        <v>180</v>
      </c>
      <c r="L45" s="317" t="s">
        <v>134</v>
      </c>
      <c r="M45" s="371">
        <v>100000</v>
      </c>
      <c r="N45" s="629">
        <v>395233.19</v>
      </c>
      <c r="O45" s="629">
        <v>466973.16</v>
      </c>
      <c r="P45" s="629">
        <f>M45+M46+M47+M48+M49-O45</f>
        <v>0</v>
      </c>
      <c r="Q45" s="318"/>
      <c r="R45" s="318"/>
      <c r="S45" s="335"/>
      <c r="T45" s="335"/>
      <c r="U45" s="320"/>
      <c r="V45" s="320"/>
      <c r="W45" s="336">
        <v>1000</v>
      </c>
      <c r="X45" s="335"/>
      <c r="Y45" s="322"/>
      <c r="Z45" s="318"/>
      <c r="AA45" s="319"/>
      <c r="AB45" s="262"/>
      <c r="AC45" s="262"/>
      <c r="AD45" s="318" t="s">
        <v>396</v>
      </c>
      <c r="AE45" s="318"/>
      <c r="AF45" s="318"/>
      <c r="AG45" s="318"/>
      <c r="AH45" s="318"/>
      <c r="AI45" s="318"/>
      <c r="AJ45" s="318"/>
      <c r="AK45" s="318"/>
      <c r="AL45" s="318"/>
      <c r="AM45" s="318"/>
      <c r="AN45" s="318"/>
      <c r="AO45" s="318"/>
      <c r="AP45" s="318"/>
      <c r="AQ45" s="318"/>
      <c r="AR45" s="318"/>
      <c r="AS45" s="318"/>
      <c r="AT45" s="318"/>
      <c r="AU45" s="410"/>
      <c r="AV45" s="410"/>
      <c r="AW45" s="410"/>
      <c r="AX45" s="410"/>
      <c r="AY45" s="410"/>
      <c r="AZ45" s="410"/>
      <c r="BA45" s="410"/>
      <c r="BB45" s="410"/>
      <c r="BC45" s="410"/>
      <c r="BD45" s="410"/>
      <c r="BE45" s="410"/>
      <c r="BF45" s="410"/>
      <c r="BG45" s="410"/>
      <c r="BH45" s="410"/>
      <c r="BJ45" s="412"/>
      <c r="BK45" s="412"/>
      <c r="BL45" s="413"/>
      <c r="BM45" s="412"/>
      <c r="BN45" s="410"/>
      <c r="BO45" s="410"/>
      <c r="BP45" s="410"/>
      <c r="BQ45" s="410"/>
      <c r="BR45" s="410"/>
      <c r="BS45" s="410"/>
      <c r="BT45" s="410"/>
      <c r="BU45" s="410"/>
      <c r="BV45" s="410"/>
      <c r="BW45" s="410"/>
      <c r="BX45" s="410"/>
      <c r="BY45" s="410"/>
      <c r="BZ45" s="410"/>
      <c r="CA45" s="410"/>
      <c r="CB45" s="410"/>
      <c r="CC45" s="410"/>
      <c r="CD45" s="410"/>
      <c r="CE45" s="410"/>
      <c r="CF45" s="410"/>
      <c r="CG45" s="410"/>
      <c r="CH45" s="410"/>
      <c r="CI45" s="410"/>
      <c r="CJ45" s="410"/>
      <c r="CK45" s="410"/>
      <c r="CL45" s="410"/>
      <c r="CM45" s="410"/>
      <c r="CN45" s="410"/>
      <c r="CO45" s="410"/>
    </row>
    <row r="46" spans="1:93" s="389" customFormat="1" ht="58.5" customHeight="1">
      <c r="A46" s="376">
        <v>43</v>
      </c>
      <c r="B46" s="312"/>
      <c r="C46" s="313" t="s">
        <v>215</v>
      </c>
      <c r="D46" s="313" t="s">
        <v>212</v>
      </c>
      <c r="E46" s="326" t="s">
        <v>354</v>
      </c>
      <c r="F46" s="315" t="s">
        <v>251</v>
      </c>
      <c r="G46" s="367">
        <v>1</v>
      </c>
      <c r="H46" s="339"/>
      <c r="I46" s="316">
        <v>841</v>
      </c>
      <c r="J46" s="317" t="s">
        <v>133</v>
      </c>
      <c r="K46" s="317" t="s">
        <v>180</v>
      </c>
      <c r="L46" s="317" t="s">
        <v>134</v>
      </c>
      <c r="M46" s="371">
        <v>100000</v>
      </c>
      <c r="N46" s="629"/>
      <c r="O46" s="629"/>
      <c r="P46" s="629"/>
      <c r="Q46" s="318"/>
      <c r="R46" s="318"/>
      <c r="S46" s="335"/>
      <c r="T46" s="335"/>
      <c r="U46" s="320"/>
      <c r="V46" s="320"/>
      <c r="W46" s="336">
        <v>1000</v>
      </c>
      <c r="X46" s="335"/>
      <c r="Y46" s="322"/>
      <c r="Z46" s="318"/>
      <c r="AA46" s="319"/>
      <c r="AB46" s="262"/>
      <c r="AC46" s="262"/>
      <c r="AD46" s="318" t="s">
        <v>396</v>
      </c>
      <c r="AE46" s="318"/>
      <c r="AF46" s="318"/>
      <c r="AG46" s="318"/>
      <c r="AH46" s="318"/>
      <c r="AI46" s="318"/>
      <c r="AJ46" s="318"/>
      <c r="AK46" s="318"/>
      <c r="AL46" s="318"/>
      <c r="AM46" s="318"/>
      <c r="AN46" s="318"/>
      <c r="AO46" s="318"/>
      <c r="AP46" s="318"/>
      <c r="AQ46" s="318"/>
      <c r="AR46" s="318"/>
      <c r="AS46" s="318"/>
      <c r="AT46" s="318"/>
      <c r="AU46" s="410"/>
      <c r="AV46" s="410"/>
      <c r="AW46" s="410"/>
      <c r="AX46" s="410"/>
      <c r="AY46" s="410"/>
      <c r="AZ46" s="410"/>
      <c r="BA46" s="410"/>
      <c r="BB46" s="410"/>
      <c r="BC46" s="410"/>
      <c r="BD46" s="410"/>
      <c r="BE46" s="410"/>
      <c r="BF46" s="410"/>
      <c r="BG46" s="410"/>
      <c r="BH46" s="410"/>
      <c r="BJ46" s="412"/>
      <c r="BK46" s="412"/>
      <c r="BL46" s="413"/>
      <c r="BM46" s="412"/>
      <c r="BN46" s="410"/>
      <c r="BO46" s="410"/>
      <c r="BP46" s="410"/>
      <c r="BQ46" s="410"/>
      <c r="BR46" s="410"/>
      <c r="BS46" s="410"/>
      <c r="BT46" s="410"/>
      <c r="BU46" s="410"/>
      <c r="BV46" s="410"/>
      <c r="BW46" s="410"/>
      <c r="BX46" s="410"/>
      <c r="BY46" s="410"/>
      <c r="BZ46" s="410"/>
      <c r="CA46" s="410"/>
      <c r="CB46" s="410"/>
      <c r="CC46" s="410"/>
      <c r="CD46" s="410"/>
      <c r="CE46" s="410"/>
      <c r="CF46" s="410"/>
      <c r="CG46" s="410"/>
      <c r="CH46" s="410"/>
      <c r="CI46" s="410"/>
      <c r="CJ46" s="410"/>
      <c r="CK46" s="410"/>
      <c r="CL46" s="410"/>
      <c r="CM46" s="410"/>
      <c r="CN46" s="410"/>
      <c r="CO46" s="410"/>
    </row>
    <row r="47" spans="1:93" s="389" customFormat="1" ht="58.5" customHeight="1">
      <c r="A47" s="376">
        <v>44</v>
      </c>
      <c r="B47" s="312"/>
      <c r="C47" s="313" t="s">
        <v>215</v>
      </c>
      <c r="D47" s="313" t="s">
        <v>212</v>
      </c>
      <c r="E47" s="326" t="s">
        <v>355</v>
      </c>
      <c r="F47" s="315" t="s">
        <v>252</v>
      </c>
      <c r="G47" s="367">
        <v>1</v>
      </c>
      <c r="H47" s="338"/>
      <c r="I47" s="316">
        <v>575</v>
      </c>
      <c r="J47" s="317" t="s">
        <v>133</v>
      </c>
      <c r="K47" s="317" t="s">
        <v>180</v>
      </c>
      <c r="L47" s="317" t="s">
        <v>134</v>
      </c>
      <c r="M47" s="371">
        <v>80000</v>
      </c>
      <c r="N47" s="629"/>
      <c r="O47" s="629"/>
      <c r="P47" s="629"/>
      <c r="Q47" s="318"/>
      <c r="R47" s="318"/>
      <c r="S47" s="335"/>
      <c r="T47" s="335"/>
      <c r="U47" s="320"/>
      <c r="V47" s="320"/>
      <c r="W47" s="336">
        <v>800</v>
      </c>
      <c r="X47" s="335"/>
      <c r="Y47" s="322"/>
      <c r="Z47" s="318"/>
      <c r="AA47" s="319"/>
      <c r="AB47" s="262"/>
      <c r="AC47" s="262"/>
      <c r="AD47" s="318" t="s">
        <v>396</v>
      </c>
      <c r="AE47" s="318"/>
      <c r="AF47" s="318"/>
      <c r="AG47" s="318"/>
      <c r="AH47" s="318"/>
      <c r="AI47" s="318"/>
      <c r="AJ47" s="318"/>
      <c r="AK47" s="318"/>
      <c r="AL47" s="318"/>
      <c r="AM47" s="318"/>
      <c r="AN47" s="318"/>
      <c r="AO47" s="318"/>
      <c r="AP47" s="318"/>
      <c r="AQ47" s="318"/>
      <c r="AR47" s="318"/>
      <c r="AS47" s="318"/>
      <c r="AT47" s="318"/>
      <c r="AU47" s="410"/>
      <c r="AV47" s="410"/>
      <c r="AW47" s="410"/>
      <c r="AX47" s="410"/>
      <c r="AY47" s="410"/>
      <c r="AZ47" s="410"/>
      <c r="BA47" s="410"/>
      <c r="BB47" s="410"/>
      <c r="BC47" s="410"/>
      <c r="BD47" s="410"/>
      <c r="BE47" s="410"/>
      <c r="BF47" s="410"/>
      <c r="BG47" s="410"/>
      <c r="BH47" s="410"/>
      <c r="BJ47" s="412"/>
      <c r="BK47" s="412"/>
      <c r="BL47" s="413"/>
      <c r="BM47" s="412"/>
      <c r="BN47" s="410"/>
      <c r="BO47" s="410"/>
      <c r="BP47" s="410"/>
      <c r="BQ47" s="410"/>
      <c r="BR47" s="410"/>
      <c r="BS47" s="410"/>
      <c r="BT47" s="410"/>
      <c r="BU47" s="410"/>
      <c r="BV47" s="410"/>
      <c r="BW47" s="410"/>
      <c r="BX47" s="410"/>
      <c r="BY47" s="410"/>
      <c r="BZ47" s="410"/>
      <c r="CA47" s="410"/>
      <c r="CB47" s="410"/>
      <c r="CC47" s="410"/>
      <c r="CD47" s="410"/>
      <c r="CE47" s="410"/>
      <c r="CF47" s="410"/>
      <c r="CG47" s="410"/>
      <c r="CH47" s="410"/>
      <c r="CI47" s="410"/>
      <c r="CJ47" s="410"/>
      <c r="CK47" s="410"/>
      <c r="CL47" s="410"/>
      <c r="CM47" s="410"/>
      <c r="CN47" s="410"/>
      <c r="CO47" s="410"/>
    </row>
    <row r="48" spans="1:93" s="389" customFormat="1" ht="58.5" customHeight="1">
      <c r="A48" s="376">
        <v>45</v>
      </c>
      <c r="B48" s="312"/>
      <c r="C48" s="313" t="s">
        <v>215</v>
      </c>
      <c r="D48" s="313" t="s">
        <v>212</v>
      </c>
      <c r="E48" s="326" t="s">
        <v>356</v>
      </c>
      <c r="F48" s="315" t="s">
        <v>253</v>
      </c>
      <c r="G48" s="367">
        <v>1</v>
      </c>
      <c r="H48" s="339"/>
      <c r="I48" s="316">
        <v>260</v>
      </c>
      <c r="J48" s="317" t="s">
        <v>133</v>
      </c>
      <c r="K48" s="317" t="s">
        <v>180</v>
      </c>
      <c r="L48" s="317" t="s">
        <v>134</v>
      </c>
      <c r="M48" s="371">
        <v>86973.16</v>
      </c>
      <c r="N48" s="629"/>
      <c r="O48" s="629"/>
      <c r="P48" s="629"/>
      <c r="Q48" s="318"/>
      <c r="R48" s="318"/>
      <c r="S48" s="335"/>
      <c r="T48" s="335"/>
      <c r="U48" s="320"/>
      <c r="V48" s="320"/>
      <c r="W48" s="336">
        <v>870</v>
      </c>
      <c r="X48" s="335"/>
      <c r="Y48" s="322"/>
      <c r="Z48" s="318"/>
      <c r="AA48" s="319"/>
      <c r="AB48" s="262"/>
      <c r="AC48" s="262"/>
      <c r="AD48" s="318" t="s">
        <v>396</v>
      </c>
      <c r="AE48" s="318"/>
      <c r="AF48" s="318"/>
      <c r="AG48" s="318"/>
      <c r="AH48" s="318"/>
      <c r="AI48" s="318"/>
      <c r="AJ48" s="318"/>
      <c r="AK48" s="318"/>
      <c r="AL48" s="318"/>
      <c r="AM48" s="318"/>
      <c r="AN48" s="318"/>
      <c r="AO48" s="318"/>
      <c r="AP48" s="318"/>
      <c r="AQ48" s="318"/>
      <c r="AR48" s="318"/>
      <c r="AS48" s="318"/>
      <c r="AT48" s="318"/>
      <c r="AU48" s="410"/>
      <c r="AV48" s="410"/>
      <c r="AW48" s="410"/>
      <c r="AX48" s="410"/>
      <c r="AY48" s="410"/>
      <c r="AZ48" s="410"/>
      <c r="BA48" s="410"/>
      <c r="BB48" s="410"/>
      <c r="BC48" s="410"/>
      <c r="BD48" s="410"/>
      <c r="BE48" s="410"/>
      <c r="BF48" s="410"/>
      <c r="BG48" s="410"/>
      <c r="BH48" s="410"/>
      <c r="BJ48" s="412"/>
      <c r="BK48" s="412"/>
      <c r="BL48" s="413"/>
      <c r="BM48" s="412"/>
      <c r="BN48" s="410"/>
      <c r="BO48" s="410"/>
      <c r="BP48" s="410"/>
      <c r="BQ48" s="410"/>
      <c r="BR48" s="410"/>
      <c r="BS48" s="410"/>
      <c r="BT48" s="410"/>
      <c r="BU48" s="410"/>
      <c r="BV48" s="410"/>
      <c r="BW48" s="410"/>
      <c r="BX48" s="410"/>
      <c r="BY48" s="410"/>
      <c r="BZ48" s="410"/>
      <c r="CA48" s="410"/>
      <c r="CB48" s="410"/>
      <c r="CC48" s="410"/>
      <c r="CD48" s="410"/>
      <c r="CE48" s="410"/>
      <c r="CF48" s="410"/>
      <c r="CG48" s="410"/>
      <c r="CH48" s="410"/>
      <c r="CI48" s="410"/>
      <c r="CJ48" s="410"/>
      <c r="CK48" s="410"/>
      <c r="CL48" s="410"/>
      <c r="CM48" s="410"/>
      <c r="CN48" s="410"/>
      <c r="CO48" s="410"/>
    </row>
    <row r="49" spans="1:93" s="389" customFormat="1" ht="58.5" customHeight="1">
      <c r="A49" s="376">
        <v>46</v>
      </c>
      <c r="B49" s="312"/>
      <c r="C49" s="313" t="s">
        <v>215</v>
      </c>
      <c r="D49" s="313" t="s">
        <v>212</v>
      </c>
      <c r="E49" s="326" t="s">
        <v>357</v>
      </c>
      <c r="F49" s="315" t="s">
        <v>254</v>
      </c>
      <c r="G49" s="367">
        <v>1</v>
      </c>
      <c r="H49" s="338"/>
      <c r="I49" s="316">
        <v>211</v>
      </c>
      <c r="J49" s="317" t="s">
        <v>133</v>
      </c>
      <c r="K49" s="317" t="s">
        <v>180</v>
      </c>
      <c r="L49" s="317" t="s">
        <v>134</v>
      </c>
      <c r="M49" s="371">
        <v>100000</v>
      </c>
      <c r="N49" s="629"/>
      <c r="O49" s="629"/>
      <c r="P49" s="629"/>
      <c r="Q49" s="318"/>
      <c r="R49" s="318"/>
      <c r="S49" s="335"/>
      <c r="T49" s="335"/>
      <c r="U49" s="320"/>
      <c r="V49" s="320"/>
      <c r="W49" s="336">
        <v>1000</v>
      </c>
      <c r="X49" s="335"/>
      <c r="Y49" s="322"/>
      <c r="Z49" s="318"/>
      <c r="AA49" s="319"/>
      <c r="AB49" s="262"/>
      <c r="AC49" s="262"/>
      <c r="AD49" s="318" t="s">
        <v>396</v>
      </c>
      <c r="AE49" s="318"/>
      <c r="AF49" s="318"/>
      <c r="AG49" s="318"/>
      <c r="AH49" s="318"/>
      <c r="AI49" s="318"/>
      <c r="AJ49" s="318"/>
      <c r="AK49" s="318"/>
      <c r="AL49" s="318"/>
      <c r="AM49" s="318"/>
      <c r="AN49" s="318"/>
      <c r="AO49" s="318"/>
      <c r="AP49" s="318"/>
      <c r="AQ49" s="318"/>
      <c r="AR49" s="318"/>
      <c r="AS49" s="318"/>
      <c r="AT49" s="318"/>
      <c r="AU49" s="410"/>
      <c r="AV49" s="410"/>
      <c r="AW49" s="410"/>
      <c r="AX49" s="410"/>
      <c r="AY49" s="410"/>
      <c r="AZ49" s="410"/>
      <c r="BA49" s="410"/>
      <c r="BB49" s="410"/>
      <c r="BC49" s="410"/>
      <c r="BD49" s="410"/>
      <c r="BE49" s="410"/>
      <c r="BF49" s="410"/>
      <c r="BG49" s="410"/>
      <c r="BH49" s="410"/>
      <c r="BJ49" s="412"/>
      <c r="BK49" s="412"/>
      <c r="BL49" s="413"/>
      <c r="BM49" s="412"/>
      <c r="BN49" s="410"/>
      <c r="BO49" s="410"/>
      <c r="BP49" s="410"/>
      <c r="BQ49" s="410"/>
      <c r="BR49" s="410"/>
      <c r="BS49" s="410"/>
      <c r="BT49" s="410"/>
      <c r="BU49" s="410"/>
      <c r="BV49" s="410"/>
      <c r="BW49" s="410"/>
      <c r="BX49" s="410"/>
      <c r="BY49" s="410"/>
      <c r="BZ49" s="410"/>
      <c r="CA49" s="410"/>
      <c r="CB49" s="410"/>
      <c r="CC49" s="410"/>
      <c r="CD49" s="410"/>
      <c r="CE49" s="410"/>
      <c r="CF49" s="410"/>
      <c r="CG49" s="410"/>
      <c r="CH49" s="410"/>
      <c r="CI49" s="410"/>
      <c r="CJ49" s="410"/>
      <c r="CK49" s="410"/>
      <c r="CL49" s="410"/>
      <c r="CM49" s="410"/>
      <c r="CN49" s="410"/>
      <c r="CO49" s="410"/>
    </row>
    <row r="50" spans="1:93" s="389" customFormat="1" ht="58.5" customHeight="1">
      <c r="A50" s="376">
        <v>47</v>
      </c>
      <c r="B50" s="312"/>
      <c r="C50" s="313" t="s">
        <v>215</v>
      </c>
      <c r="D50" s="313" t="s">
        <v>213</v>
      </c>
      <c r="E50" s="343" t="s">
        <v>358</v>
      </c>
      <c r="F50" s="315" t="s">
        <v>261</v>
      </c>
      <c r="G50" s="367">
        <v>2</v>
      </c>
      <c r="H50" s="338"/>
      <c r="I50" s="316">
        <v>1599</v>
      </c>
      <c r="J50" s="317" t="s">
        <v>133</v>
      </c>
      <c r="K50" s="317" t="s">
        <v>162</v>
      </c>
      <c r="L50" s="317" t="s">
        <v>134</v>
      </c>
      <c r="M50" s="371">
        <v>270000</v>
      </c>
      <c r="N50" s="629">
        <v>562667.53</v>
      </c>
      <c r="O50" s="629">
        <v>663947.68000000005</v>
      </c>
      <c r="P50" s="629">
        <f>M50+M51+M52-O50</f>
        <v>6052.3199999999488</v>
      </c>
      <c r="Q50" s="318"/>
      <c r="R50" s="318"/>
      <c r="S50" s="335"/>
      <c r="T50" s="335"/>
      <c r="U50" s="431">
        <v>0.71899999999999997</v>
      </c>
      <c r="V50" s="320"/>
      <c r="W50" s="336"/>
      <c r="X50" s="335"/>
      <c r="Y50" s="322"/>
      <c r="Z50" s="318"/>
      <c r="AA50" s="319"/>
      <c r="AB50" s="262"/>
      <c r="AC50" s="262"/>
      <c r="AD50" s="318" t="s">
        <v>396</v>
      </c>
      <c r="AE50" s="318"/>
      <c r="AF50" s="318"/>
      <c r="AG50" s="318"/>
      <c r="AH50" s="318"/>
      <c r="AI50" s="318"/>
      <c r="AJ50" s="318"/>
      <c r="AK50" s="318"/>
      <c r="AL50" s="318"/>
      <c r="AM50" s="318"/>
      <c r="AN50" s="318"/>
      <c r="AO50" s="318"/>
      <c r="AP50" s="318"/>
      <c r="AQ50" s="318"/>
      <c r="AR50" s="318"/>
      <c r="AS50" s="318"/>
      <c r="AT50" s="318"/>
      <c r="AU50" s="410"/>
      <c r="AV50" s="410"/>
      <c r="AW50" s="410"/>
      <c r="AX50" s="410"/>
      <c r="AY50" s="410"/>
      <c r="AZ50" s="410"/>
      <c r="BA50" s="410"/>
      <c r="BB50" s="410"/>
      <c r="BC50" s="410"/>
      <c r="BD50" s="410"/>
      <c r="BE50" s="410"/>
      <c r="BF50" s="410"/>
      <c r="BG50" s="410"/>
      <c r="BH50" s="410"/>
      <c r="BJ50" s="412"/>
      <c r="BK50" s="412"/>
      <c r="BL50" s="413"/>
      <c r="BM50" s="412"/>
      <c r="BN50" s="410"/>
      <c r="BO50" s="410"/>
      <c r="BP50" s="410"/>
      <c r="BQ50" s="410"/>
      <c r="BR50" s="410"/>
      <c r="BS50" s="410"/>
      <c r="BT50" s="410"/>
      <c r="BU50" s="410"/>
      <c r="BV50" s="410"/>
      <c r="BW50" s="410"/>
      <c r="BX50" s="410"/>
      <c r="BY50" s="410"/>
      <c r="BZ50" s="410"/>
      <c r="CA50" s="410"/>
      <c r="CB50" s="410"/>
      <c r="CC50" s="410"/>
      <c r="CD50" s="410"/>
      <c r="CE50" s="410"/>
      <c r="CF50" s="410"/>
      <c r="CG50" s="410"/>
      <c r="CH50" s="410"/>
      <c r="CI50" s="410"/>
      <c r="CJ50" s="410"/>
      <c r="CK50" s="410"/>
      <c r="CL50" s="410"/>
      <c r="CM50" s="410"/>
      <c r="CN50" s="410"/>
      <c r="CO50" s="410"/>
    </row>
    <row r="51" spans="1:93" s="389" customFormat="1" ht="58.5" customHeight="1">
      <c r="A51" s="376">
        <v>48</v>
      </c>
      <c r="B51" s="312"/>
      <c r="C51" s="313" t="s">
        <v>215</v>
      </c>
      <c r="D51" s="313" t="s">
        <v>213</v>
      </c>
      <c r="E51" s="343" t="s">
        <v>359</v>
      </c>
      <c r="F51" s="315" t="s">
        <v>255</v>
      </c>
      <c r="G51" s="367">
        <v>1</v>
      </c>
      <c r="H51" s="338"/>
      <c r="I51" s="316">
        <v>2152</v>
      </c>
      <c r="J51" s="317" t="s">
        <v>133</v>
      </c>
      <c r="K51" s="317" t="s">
        <v>162</v>
      </c>
      <c r="L51" s="317" t="s">
        <v>134</v>
      </c>
      <c r="M51" s="371">
        <v>310000</v>
      </c>
      <c r="N51" s="629"/>
      <c r="O51" s="629"/>
      <c r="P51" s="629"/>
      <c r="Q51" s="318"/>
      <c r="R51" s="318"/>
      <c r="S51" s="335"/>
      <c r="T51" s="335"/>
      <c r="U51" s="431">
        <v>0.89900000000000002</v>
      </c>
      <c r="V51" s="320"/>
      <c r="W51" s="336"/>
      <c r="X51" s="335"/>
      <c r="Y51" s="322"/>
      <c r="Z51" s="318"/>
      <c r="AA51" s="319">
        <v>45</v>
      </c>
      <c r="AB51" s="262"/>
      <c r="AC51" s="262"/>
      <c r="AD51" s="318" t="s">
        <v>396</v>
      </c>
      <c r="AE51" s="318"/>
      <c r="AF51" s="318"/>
      <c r="AG51" s="318"/>
      <c r="AH51" s="318"/>
      <c r="AI51" s="318"/>
      <c r="AJ51" s="318"/>
      <c r="AK51" s="318"/>
      <c r="AL51" s="318"/>
      <c r="AM51" s="318"/>
      <c r="AN51" s="318"/>
      <c r="AO51" s="318"/>
      <c r="AP51" s="318"/>
      <c r="AQ51" s="318"/>
      <c r="AR51" s="318"/>
      <c r="AS51" s="318"/>
      <c r="AT51" s="318"/>
      <c r="AU51" s="410"/>
      <c r="AV51" s="410"/>
      <c r="AW51" s="410"/>
      <c r="AX51" s="410"/>
      <c r="AY51" s="410"/>
      <c r="AZ51" s="410"/>
      <c r="BA51" s="410"/>
      <c r="BB51" s="410"/>
      <c r="BC51" s="410"/>
      <c r="BD51" s="410"/>
      <c r="BE51" s="410"/>
      <c r="BF51" s="410"/>
      <c r="BG51" s="410"/>
      <c r="BH51" s="410"/>
      <c r="BJ51" s="412"/>
      <c r="BK51" s="412"/>
      <c r="BL51" s="413"/>
      <c r="BM51" s="412"/>
      <c r="BN51" s="410"/>
      <c r="BO51" s="410"/>
      <c r="BP51" s="410"/>
      <c r="BQ51" s="410"/>
      <c r="BR51" s="410"/>
      <c r="BS51" s="410"/>
      <c r="BT51" s="410"/>
      <c r="BU51" s="410"/>
      <c r="BV51" s="410"/>
      <c r="BW51" s="410"/>
      <c r="BX51" s="410"/>
      <c r="BY51" s="410"/>
      <c r="BZ51" s="410"/>
      <c r="CA51" s="410"/>
      <c r="CB51" s="410"/>
      <c r="CC51" s="410"/>
      <c r="CD51" s="410"/>
      <c r="CE51" s="410"/>
      <c r="CF51" s="410"/>
      <c r="CG51" s="410"/>
      <c r="CH51" s="410"/>
      <c r="CI51" s="410"/>
      <c r="CJ51" s="410"/>
      <c r="CK51" s="410"/>
      <c r="CL51" s="410"/>
      <c r="CM51" s="410"/>
      <c r="CN51" s="410"/>
      <c r="CO51" s="410"/>
    </row>
    <row r="52" spans="1:93" s="389" customFormat="1" ht="58.5" customHeight="1">
      <c r="A52" s="376">
        <v>49</v>
      </c>
      <c r="B52" s="312"/>
      <c r="C52" s="313" t="s">
        <v>215</v>
      </c>
      <c r="D52" s="313" t="s">
        <v>213</v>
      </c>
      <c r="E52" s="343" t="s">
        <v>360</v>
      </c>
      <c r="F52" s="315" t="s">
        <v>262</v>
      </c>
      <c r="G52" s="367">
        <v>2</v>
      </c>
      <c r="H52" s="338"/>
      <c r="I52" s="316">
        <v>601</v>
      </c>
      <c r="J52" s="317" t="s">
        <v>133</v>
      </c>
      <c r="K52" s="317" t="s">
        <v>161</v>
      </c>
      <c r="L52" s="317" t="s">
        <v>134</v>
      </c>
      <c r="M52" s="371">
        <v>90000</v>
      </c>
      <c r="N52" s="629"/>
      <c r="O52" s="629"/>
      <c r="P52" s="629"/>
      <c r="Q52" s="318"/>
      <c r="R52" s="318"/>
      <c r="S52" s="335"/>
      <c r="T52" s="335"/>
      <c r="U52" s="320"/>
      <c r="V52" s="320"/>
      <c r="W52" s="336"/>
      <c r="X52" s="335"/>
      <c r="Y52" s="322"/>
      <c r="Z52" s="318"/>
      <c r="AA52" s="319">
        <v>130</v>
      </c>
      <c r="AB52" s="262"/>
      <c r="AC52" s="262"/>
      <c r="AD52" s="318" t="s">
        <v>396</v>
      </c>
      <c r="AE52" s="318"/>
      <c r="AF52" s="318"/>
      <c r="AG52" s="318"/>
      <c r="AH52" s="318"/>
      <c r="AI52" s="318"/>
      <c r="AJ52" s="318"/>
      <c r="AK52" s="318"/>
      <c r="AL52" s="318"/>
      <c r="AM52" s="318"/>
      <c r="AN52" s="318"/>
      <c r="AO52" s="318"/>
      <c r="AP52" s="318"/>
      <c r="AQ52" s="318"/>
      <c r="AR52" s="318"/>
      <c r="AS52" s="318"/>
      <c r="AT52" s="318"/>
      <c r="AU52" s="410"/>
      <c r="AV52" s="410"/>
      <c r="AW52" s="410"/>
      <c r="AX52" s="410"/>
      <c r="AY52" s="410"/>
      <c r="AZ52" s="410"/>
      <c r="BA52" s="410"/>
      <c r="BB52" s="410"/>
      <c r="BC52" s="410"/>
      <c r="BD52" s="410"/>
      <c r="BE52" s="410"/>
      <c r="BF52" s="410"/>
      <c r="BG52" s="410"/>
      <c r="BH52" s="410"/>
      <c r="BJ52" s="412"/>
      <c r="BK52" s="412"/>
      <c r="BL52" s="413"/>
      <c r="BM52" s="412"/>
      <c r="BN52" s="410"/>
      <c r="BO52" s="410"/>
      <c r="BP52" s="410"/>
      <c r="BQ52" s="410"/>
      <c r="BR52" s="410"/>
      <c r="BS52" s="410"/>
      <c r="BT52" s="410"/>
      <c r="BU52" s="410"/>
      <c r="BV52" s="410"/>
      <c r="BW52" s="410"/>
      <c r="BX52" s="410"/>
      <c r="BY52" s="410"/>
      <c r="BZ52" s="410"/>
      <c r="CA52" s="410"/>
      <c r="CB52" s="410"/>
      <c r="CC52" s="410"/>
      <c r="CD52" s="410"/>
      <c r="CE52" s="410"/>
      <c r="CF52" s="410"/>
      <c r="CG52" s="410"/>
      <c r="CH52" s="410"/>
      <c r="CI52" s="410"/>
      <c r="CJ52" s="410"/>
      <c r="CK52" s="410"/>
      <c r="CL52" s="410"/>
      <c r="CM52" s="410"/>
      <c r="CN52" s="410"/>
      <c r="CO52" s="410"/>
    </row>
    <row r="53" spans="1:93" s="389" customFormat="1" ht="58.5" customHeight="1">
      <c r="A53" s="376">
        <v>50</v>
      </c>
      <c r="B53" s="312"/>
      <c r="C53" s="313" t="s">
        <v>215</v>
      </c>
      <c r="D53" s="313" t="s">
        <v>213</v>
      </c>
      <c r="E53" s="343" t="s">
        <v>361</v>
      </c>
      <c r="F53" s="315" t="s">
        <v>256</v>
      </c>
      <c r="G53" s="367">
        <v>1</v>
      </c>
      <c r="H53" s="338"/>
      <c r="I53" s="316">
        <v>3361</v>
      </c>
      <c r="J53" s="317" t="s">
        <v>133</v>
      </c>
      <c r="K53" s="317" t="s">
        <v>180</v>
      </c>
      <c r="L53" s="317" t="s">
        <v>134</v>
      </c>
      <c r="M53" s="371">
        <v>170000</v>
      </c>
      <c r="N53" s="629">
        <v>835341.65</v>
      </c>
      <c r="O53" s="629">
        <f>N53*1.18</f>
        <v>985703.147</v>
      </c>
      <c r="P53" s="629">
        <f>M53+M54+M55+M56-O53</f>
        <v>1060.8530000000028</v>
      </c>
      <c r="Q53" s="318"/>
      <c r="R53" s="318"/>
      <c r="S53" s="335"/>
      <c r="T53" s="335"/>
      <c r="U53" s="320"/>
      <c r="V53" s="320"/>
      <c r="W53" s="336">
        <v>600</v>
      </c>
      <c r="X53" s="335"/>
      <c r="Y53" s="322"/>
      <c r="Z53" s="318"/>
      <c r="AA53" s="319">
        <v>45</v>
      </c>
      <c r="AB53" s="262"/>
      <c r="AC53" s="262"/>
      <c r="AD53" s="318" t="s">
        <v>396</v>
      </c>
      <c r="AE53" s="318"/>
      <c r="AF53" s="318"/>
      <c r="AG53" s="318"/>
      <c r="AH53" s="318"/>
      <c r="AI53" s="318"/>
      <c r="AJ53" s="318"/>
      <c r="AK53" s="318"/>
      <c r="AL53" s="318"/>
      <c r="AM53" s="318"/>
      <c r="AN53" s="318"/>
      <c r="AO53" s="318"/>
      <c r="AP53" s="318"/>
      <c r="AQ53" s="318"/>
      <c r="AR53" s="318"/>
      <c r="AS53" s="318"/>
      <c r="AT53" s="318"/>
      <c r="AU53" s="410"/>
      <c r="AV53" s="410"/>
      <c r="AW53" s="410"/>
      <c r="AX53" s="410"/>
      <c r="AY53" s="410"/>
      <c r="AZ53" s="410"/>
      <c r="BA53" s="410"/>
      <c r="BB53" s="410"/>
      <c r="BC53" s="410"/>
      <c r="BD53" s="410"/>
      <c r="BE53" s="410"/>
      <c r="BF53" s="410"/>
      <c r="BG53" s="410"/>
      <c r="BH53" s="410"/>
      <c r="BJ53" s="412"/>
      <c r="BK53" s="412"/>
      <c r="BL53" s="413"/>
      <c r="BM53" s="412"/>
      <c r="BN53" s="410"/>
      <c r="BO53" s="410"/>
      <c r="BP53" s="410"/>
      <c r="BQ53" s="410"/>
      <c r="BR53" s="410"/>
      <c r="BS53" s="410"/>
      <c r="BT53" s="410"/>
      <c r="BU53" s="410"/>
      <c r="BV53" s="410"/>
      <c r="BW53" s="410"/>
      <c r="BX53" s="410"/>
      <c r="BY53" s="410"/>
      <c r="BZ53" s="410"/>
      <c r="CA53" s="410"/>
      <c r="CB53" s="410"/>
      <c r="CC53" s="410"/>
      <c r="CD53" s="410"/>
      <c r="CE53" s="410"/>
      <c r="CF53" s="410"/>
      <c r="CG53" s="410"/>
      <c r="CH53" s="410"/>
      <c r="CI53" s="410"/>
      <c r="CJ53" s="410"/>
      <c r="CK53" s="410"/>
      <c r="CL53" s="410"/>
      <c r="CM53" s="410"/>
      <c r="CN53" s="410"/>
      <c r="CO53" s="410"/>
    </row>
    <row r="54" spans="1:93" s="389" customFormat="1" ht="58.5" customHeight="1">
      <c r="A54" s="376">
        <v>51</v>
      </c>
      <c r="B54" s="312"/>
      <c r="C54" s="313" t="s">
        <v>215</v>
      </c>
      <c r="D54" s="313" t="s">
        <v>213</v>
      </c>
      <c r="E54" s="343" t="s">
        <v>362</v>
      </c>
      <c r="F54" s="315" t="s">
        <v>257</v>
      </c>
      <c r="G54" s="367">
        <v>1</v>
      </c>
      <c r="H54" s="338"/>
      <c r="I54" s="316">
        <v>2984</v>
      </c>
      <c r="J54" s="317" t="s">
        <v>133</v>
      </c>
      <c r="K54" s="317" t="s">
        <v>180</v>
      </c>
      <c r="L54" s="317" t="s">
        <v>134</v>
      </c>
      <c r="M54" s="371">
        <v>200000</v>
      </c>
      <c r="N54" s="629"/>
      <c r="O54" s="629"/>
      <c r="P54" s="629"/>
      <c r="Q54" s="318"/>
      <c r="R54" s="318"/>
      <c r="S54" s="335"/>
      <c r="T54" s="335"/>
      <c r="U54" s="320"/>
      <c r="V54" s="320"/>
      <c r="W54" s="336">
        <v>500</v>
      </c>
      <c r="X54" s="335"/>
      <c r="Y54" s="322"/>
      <c r="Z54" s="318"/>
      <c r="AA54" s="319"/>
      <c r="AB54" s="262"/>
      <c r="AC54" s="262"/>
      <c r="AD54" s="318" t="s">
        <v>396</v>
      </c>
      <c r="AE54" s="318"/>
      <c r="AF54" s="318"/>
      <c r="AG54" s="318"/>
      <c r="AH54" s="318"/>
      <c r="AI54" s="318"/>
      <c r="AJ54" s="318"/>
      <c r="AK54" s="318"/>
      <c r="AL54" s="318"/>
      <c r="AM54" s="318"/>
      <c r="AN54" s="318"/>
      <c r="AO54" s="318"/>
      <c r="AP54" s="318"/>
      <c r="AQ54" s="318"/>
      <c r="AR54" s="318"/>
      <c r="AS54" s="318"/>
      <c r="AT54" s="318"/>
      <c r="AU54" s="410"/>
      <c r="AV54" s="410"/>
      <c r="AW54" s="410"/>
      <c r="AX54" s="410"/>
      <c r="AY54" s="410"/>
      <c r="AZ54" s="410"/>
      <c r="BA54" s="410"/>
      <c r="BB54" s="410"/>
      <c r="BC54" s="410"/>
      <c r="BD54" s="410"/>
      <c r="BE54" s="410"/>
      <c r="BF54" s="410"/>
      <c r="BG54" s="410"/>
      <c r="BH54" s="410"/>
      <c r="BJ54" s="412"/>
      <c r="BK54" s="412"/>
      <c r="BL54" s="413"/>
      <c r="BM54" s="412"/>
      <c r="BN54" s="410"/>
      <c r="BO54" s="410"/>
      <c r="BP54" s="410"/>
      <c r="BQ54" s="410"/>
      <c r="BR54" s="410"/>
      <c r="BS54" s="410"/>
      <c r="BT54" s="410"/>
      <c r="BU54" s="410"/>
      <c r="BV54" s="410"/>
      <c r="BW54" s="410"/>
      <c r="BX54" s="410"/>
      <c r="BY54" s="410"/>
      <c r="BZ54" s="410"/>
      <c r="CA54" s="410"/>
      <c r="CB54" s="410"/>
      <c r="CC54" s="410"/>
      <c r="CD54" s="410"/>
      <c r="CE54" s="410"/>
      <c r="CF54" s="410"/>
      <c r="CG54" s="410"/>
      <c r="CH54" s="410"/>
      <c r="CI54" s="410"/>
      <c r="CJ54" s="410"/>
      <c r="CK54" s="410"/>
      <c r="CL54" s="410"/>
      <c r="CM54" s="410"/>
      <c r="CN54" s="410"/>
      <c r="CO54" s="410"/>
    </row>
    <row r="55" spans="1:93" s="389" customFormat="1" ht="58.5" customHeight="1">
      <c r="A55" s="376">
        <v>52</v>
      </c>
      <c r="B55" s="312"/>
      <c r="C55" s="313" t="s">
        <v>215</v>
      </c>
      <c r="D55" s="313" t="s">
        <v>213</v>
      </c>
      <c r="E55" s="343" t="s">
        <v>363</v>
      </c>
      <c r="F55" s="315" t="s">
        <v>258</v>
      </c>
      <c r="G55" s="367">
        <v>1</v>
      </c>
      <c r="H55" s="338"/>
      <c r="I55" s="316">
        <v>1022</v>
      </c>
      <c r="J55" s="317" t="s">
        <v>133</v>
      </c>
      <c r="K55" s="317" t="s">
        <v>180</v>
      </c>
      <c r="L55" s="317" t="s">
        <v>134</v>
      </c>
      <c r="M55" s="371">
        <v>310000</v>
      </c>
      <c r="N55" s="629"/>
      <c r="O55" s="629"/>
      <c r="P55" s="629"/>
      <c r="Q55" s="318"/>
      <c r="R55" s="318"/>
      <c r="S55" s="335"/>
      <c r="T55" s="335"/>
      <c r="U55" s="320"/>
      <c r="V55" s="320"/>
      <c r="W55" s="336">
        <v>710</v>
      </c>
      <c r="X55" s="335"/>
      <c r="Y55" s="322"/>
      <c r="Z55" s="318"/>
      <c r="AA55" s="319"/>
      <c r="AB55" s="262"/>
      <c r="AC55" s="262"/>
      <c r="AD55" s="318" t="s">
        <v>396</v>
      </c>
      <c r="AE55" s="318"/>
      <c r="AF55" s="318"/>
      <c r="AG55" s="318"/>
      <c r="AH55" s="318"/>
      <c r="AI55" s="318"/>
      <c r="AJ55" s="318"/>
      <c r="AK55" s="318"/>
      <c r="AL55" s="318"/>
      <c r="AM55" s="318"/>
      <c r="AN55" s="318"/>
      <c r="AO55" s="318"/>
      <c r="AP55" s="318"/>
      <c r="AQ55" s="318"/>
      <c r="AR55" s="318"/>
      <c r="AS55" s="318"/>
      <c r="AT55" s="318"/>
      <c r="AU55" s="410"/>
      <c r="AV55" s="410"/>
      <c r="AW55" s="410"/>
      <c r="AX55" s="410"/>
      <c r="AY55" s="410"/>
      <c r="AZ55" s="410"/>
      <c r="BA55" s="410"/>
      <c r="BB55" s="410"/>
      <c r="BC55" s="410"/>
      <c r="BD55" s="410"/>
      <c r="BE55" s="410"/>
      <c r="BF55" s="410"/>
      <c r="BG55" s="410"/>
      <c r="BH55" s="410"/>
      <c r="BJ55" s="412"/>
      <c r="BK55" s="412"/>
      <c r="BL55" s="413"/>
      <c r="BM55" s="412"/>
      <c r="BN55" s="410"/>
      <c r="BO55" s="410"/>
      <c r="BP55" s="410"/>
      <c r="BQ55" s="410"/>
      <c r="BR55" s="410"/>
      <c r="BS55" s="410"/>
      <c r="BT55" s="410"/>
      <c r="BU55" s="410"/>
      <c r="BV55" s="410"/>
      <c r="BW55" s="410"/>
      <c r="BX55" s="410"/>
      <c r="BY55" s="410"/>
      <c r="BZ55" s="410"/>
      <c r="CA55" s="410"/>
      <c r="CB55" s="410"/>
      <c r="CC55" s="410"/>
      <c r="CD55" s="410"/>
      <c r="CE55" s="410"/>
      <c r="CF55" s="410"/>
      <c r="CG55" s="410"/>
      <c r="CH55" s="410"/>
      <c r="CI55" s="410"/>
      <c r="CJ55" s="410"/>
      <c r="CK55" s="410"/>
      <c r="CL55" s="410"/>
      <c r="CM55" s="410"/>
      <c r="CN55" s="410"/>
      <c r="CO55" s="410"/>
    </row>
    <row r="56" spans="1:93" s="389" customFormat="1" ht="58.5" customHeight="1">
      <c r="A56" s="376">
        <v>53</v>
      </c>
      <c r="B56" s="312"/>
      <c r="C56" s="313" t="s">
        <v>215</v>
      </c>
      <c r="D56" s="313" t="s">
        <v>213</v>
      </c>
      <c r="E56" s="343" t="s">
        <v>364</v>
      </c>
      <c r="F56" s="315" t="s">
        <v>259</v>
      </c>
      <c r="G56" s="367">
        <v>1</v>
      </c>
      <c r="H56" s="338"/>
      <c r="I56" s="316">
        <v>3005</v>
      </c>
      <c r="J56" s="317" t="s">
        <v>133</v>
      </c>
      <c r="K56" s="317" t="s">
        <v>180</v>
      </c>
      <c r="L56" s="317" t="s">
        <v>134</v>
      </c>
      <c r="M56" s="371">
        <v>306764</v>
      </c>
      <c r="N56" s="629"/>
      <c r="O56" s="629"/>
      <c r="P56" s="629"/>
      <c r="Q56" s="318"/>
      <c r="R56" s="318"/>
      <c r="S56" s="335"/>
      <c r="T56" s="335"/>
      <c r="U56" s="320"/>
      <c r="V56" s="320"/>
      <c r="W56" s="336">
        <v>650</v>
      </c>
      <c r="X56" s="335"/>
      <c r="Y56" s="322"/>
      <c r="Z56" s="318"/>
      <c r="AA56" s="319"/>
      <c r="AB56" s="262"/>
      <c r="AC56" s="262"/>
      <c r="AD56" s="318" t="s">
        <v>396</v>
      </c>
      <c r="AE56" s="318"/>
      <c r="AF56" s="318"/>
      <c r="AG56" s="318"/>
      <c r="AH56" s="318"/>
      <c r="AI56" s="318"/>
      <c r="AJ56" s="318"/>
      <c r="AK56" s="318"/>
      <c r="AL56" s="318"/>
      <c r="AM56" s="318"/>
      <c r="AN56" s="318"/>
      <c r="AO56" s="318"/>
      <c r="AP56" s="318"/>
      <c r="AQ56" s="318"/>
      <c r="AR56" s="318"/>
      <c r="AS56" s="318"/>
      <c r="AT56" s="318"/>
      <c r="AU56" s="410"/>
      <c r="AV56" s="410"/>
      <c r="AW56" s="410"/>
      <c r="AX56" s="410"/>
      <c r="AY56" s="410"/>
      <c r="AZ56" s="410"/>
      <c r="BA56" s="410"/>
      <c r="BB56" s="410"/>
      <c r="BC56" s="410"/>
      <c r="BD56" s="410"/>
      <c r="BE56" s="410"/>
      <c r="BF56" s="410"/>
      <c r="BG56" s="410"/>
      <c r="BH56" s="410"/>
      <c r="BJ56" s="412"/>
      <c r="BK56" s="412"/>
      <c r="BL56" s="413"/>
      <c r="BM56" s="412"/>
      <c r="BN56" s="410"/>
      <c r="BO56" s="410"/>
      <c r="BP56" s="410"/>
      <c r="BQ56" s="410"/>
      <c r="BR56" s="410"/>
      <c r="BS56" s="410"/>
      <c r="BT56" s="410"/>
      <c r="BU56" s="410"/>
      <c r="BV56" s="410"/>
      <c r="BW56" s="410"/>
      <c r="BX56" s="410"/>
      <c r="BY56" s="410"/>
      <c r="BZ56" s="410"/>
      <c r="CA56" s="410"/>
      <c r="CB56" s="410"/>
      <c r="CC56" s="410"/>
      <c r="CD56" s="410"/>
      <c r="CE56" s="410"/>
      <c r="CF56" s="410"/>
      <c r="CG56" s="410"/>
      <c r="CH56" s="410"/>
      <c r="CI56" s="410"/>
      <c r="CJ56" s="410"/>
      <c r="CK56" s="410"/>
      <c r="CL56" s="410"/>
      <c r="CM56" s="410"/>
      <c r="CN56" s="410"/>
      <c r="CO56" s="410"/>
    </row>
    <row r="57" spans="1:93" s="350" customFormat="1" ht="39.75" customHeight="1">
      <c r="A57" s="642"/>
      <c r="B57" s="642"/>
      <c r="C57" s="642"/>
      <c r="D57" s="642"/>
      <c r="E57" s="642"/>
      <c r="F57" s="344"/>
      <c r="G57" s="345">
        <f>SUM(G4:G56)</f>
        <v>67</v>
      </c>
      <c r="H57" s="345">
        <f>SUM(H4:H56)</f>
        <v>3</v>
      </c>
      <c r="I57" s="345">
        <f>SUM(I4:I56)</f>
        <v>48089</v>
      </c>
      <c r="J57" s="346"/>
      <c r="K57" s="346"/>
      <c r="L57" s="346"/>
      <c r="M57" s="330">
        <f t="shared" ref="M57:AA57" si="2">SUM(M4:M56)</f>
        <v>14739177.820000002</v>
      </c>
      <c r="N57" s="330">
        <f t="shared" si="2"/>
        <v>10989172.309999999</v>
      </c>
      <c r="O57" s="330">
        <f t="shared" si="2"/>
        <v>12703307.666999999</v>
      </c>
      <c r="P57" s="330">
        <f t="shared" si="2"/>
        <v>2035870.1529999999</v>
      </c>
      <c r="Q57" s="331">
        <f t="shared" si="2"/>
        <v>0</v>
      </c>
      <c r="R57" s="331">
        <f t="shared" si="2"/>
        <v>0</v>
      </c>
      <c r="S57" s="331">
        <f t="shared" si="2"/>
        <v>0</v>
      </c>
      <c r="T57" s="331">
        <f t="shared" si="2"/>
        <v>54.249999999999993</v>
      </c>
      <c r="U57" s="239">
        <f t="shared" si="2"/>
        <v>2.8839999999999999</v>
      </c>
      <c r="V57" s="331">
        <f t="shared" si="2"/>
        <v>0</v>
      </c>
      <c r="W57" s="331">
        <f t="shared" si="2"/>
        <v>43225.4</v>
      </c>
      <c r="X57" s="331">
        <f t="shared" si="2"/>
        <v>13</v>
      </c>
      <c r="Y57" s="331">
        <f t="shared" si="2"/>
        <v>0</v>
      </c>
      <c r="Z57" s="331">
        <f t="shared" si="2"/>
        <v>0</v>
      </c>
      <c r="AA57" s="331">
        <f t="shared" si="2"/>
        <v>340</v>
      </c>
      <c r="AB57" s="329">
        <f t="shared" ref="AB57:AC57" si="3">SUM(AB4:AB56)</f>
        <v>5</v>
      </c>
      <c r="AC57" s="329">
        <f t="shared" si="3"/>
        <v>1</v>
      </c>
      <c r="AD57" s="347"/>
      <c r="AE57" s="347"/>
      <c r="AF57" s="347"/>
      <c r="AG57" s="347"/>
      <c r="AH57" s="347"/>
      <c r="AI57" s="347"/>
      <c r="AJ57" s="347"/>
      <c r="AK57" s="347"/>
      <c r="AL57" s="347"/>
      <c r="AM57" s="347"/>
      <c r="AN57" s="347"/>
      <c r="AO57" s="347"/>
      <c r="AP57" s="347"/>
      <c r="AQ57" s="347"/>
      <c r="AR57" s="347"/>
      <c r="AS57" s="347"/>
      <c r="AT57" s="347"/>
      <c r="AU57" s="348"/>
      <c r="AV57" s="348"/>
      <c r="AW57" s="348"/>
      <c r="AX57" s="348"/>
      <c r="AY57" s="348"/>
      <c r="AZ57" s="348"/>
      <c r="BA57" s="348"/>
      <c r="BB57" s="348"/>
      <c r="BC57" s="348"/>
      <c r="BD57" s="348"/>
      <c r="BE57" s="348"/>
      <c r="BF57" s="348"/>
      <c r="BG57" s="348"/>
      <c r="BH57" s="348"/>
      <c r="BI57" s="348"/>
      <c r="BJ57" s="348"/>
      <c r="BK57" s="348"/>
      <c r="BL57" s="349"/>
      <c r="BM57" s="348"/>
      <c r="BN57" s="348"/>
      <c r="BO57" s="348"/>
      <c r="BP57" s="348"/>
      <c r="BQ57" s="348"/>
      <c r="BR57" s="348"/>
      <c r="BS57" s="348"/>
      <c r="BT57" s="348"/>
      <c r="BU57" s="348"/>
      <c r="BV57" s="348"/>
      <c r="BW57" s="348"/>
      <c r="BX57" s="348"/>
      <c r="BY57" s="348"/>
      <c r="BZ57" s="348"/>
      <c r="CA57" s="348"/>
      <c r="CB57" s="348"/>
      <c r="CC57" s="348"/>
      <c r="CD57" s="348"/>
      <c r="CE57" s="348"/>
      <c r="CF57" s="348"/>
      <c r="CG57" s="348"/>
      <c r="CH57" s="348"/>
      <c r="CI57" s="348"/>
      <c r="CJ57" s="348"/>
      <c r="CK57" s="348"/>
      <c r="CL57" s="348"/>
      <c r="CM57" s="348"/>
      <c r="CN57" s="348"/>
      <c r="CO57" s="348"/>
    </row>
    <row r="58" spans="1:93" s="325" customFormat="1" ht="54.75" customHeight="1">
      <c r="B58" s="351"/>
      <c r="C58" s="352"/>
      <c r="D58" s="353"/>
      <c r="E58" s="354"/>
      <c r="F58" s="355"/>
      <c r="G58" s="351"/>
      <c r="H58" s="351"/>
      <c r="I58" s="351"/>
      <c r="J58" s="354"/>
      <c r="K58" s="356"/>
      <c r="L58" s="356"/>
      <c r="M58" s="661" t="s">
        <v>185</v>
      </c>
      <c r="N58" s="662" t="s">
        <v>107</v>
      </c>
      <c r="O58" s="662" t="s">
        <v>108</v>
      </c>
      <c r="P58" s="661" t="s">
        <v>109</v>
      </c>
      <c r="Q58" s="662" t="s">
        <v>110</v>
      </c>
      <c r="R58" s="662" t="s">
        <v>111</v>
      </c>
      <c r="S58" s="662" t="s">
        <v>112</v>
      </c>
      <c r="T58" s="662" t="s">
        <v>113</v>
      </c>
      <c r="U58" s="663" t="s">
        <v>162</v>
      </c>
      <c r="V58" s="663" t="s">
        <v>164</v>
      </c>
      <c r="W58" s="663" t="s">
        <v>180</v>
      </c>
      <c r="X58" s="663" t="s">
        <v>141</v>
      </c>
      <c r="Y58" s="662" t="s">
        <v>114</v>
      </c>
      <c r="Z58" s="662" t="s">
        <v>115</v>
      </c>
      <c r="AA58" s="662" t="s">
        <v>116</v>
      </c>
      <c r="AB58" s="664" t="s">
        <v>117</v>
      </c>
      <c r="AC58" s="664"/>
      <c r="AD58" s="665" t="s">
        <v>131</v>
      </c>
      <c r="AE58" s="216"/>
      <c r="AF58" s="216"/>
      <c r="AG58" s="216"/>
      <c r="AH58" s="216"/>
      <c r="AI58" s="216"/>
      <c r="AJ58" s="216"/>
      <c r="AK58" s="216"/>
      <c r="AL58" s="216"/>
      <c r="AM58" s="216"/>
      <c r="AN58" s="216"/>
      <c r="AO58" s="216"/>
      <c r="AP58" s="216"/>
      <c r="AQ58" s="216"/>
      <c r="AR58" s="216"/>
      <c r="AS58" s="216"/>
      <c r="AT58" s="216"/>
      <c r="AU58" s="324"/>
      <c r="AV58" s="324"/>
      <c r="AW58" s="324"/>
      <c r="AX58" s="324"/>
      <c r="AY58" s="324"/>
      <c r="AZ58" s="324"/>
      <c r="BA58" s="324"/>
      <c r="BB58" s="324"/>
      <c r="BC58" s="324"/>
      <c r="BD58" s="324"/>
      <c r="BE58" s="324"/>
      <c r="BF58" s="324"/>
      <c r="BG58" s="324"/>
      <c r="BH58" s="324"/>
      <c r="BI58" s="324"/>
      <c r="BJ58" s="324"/>
      <c r="BK58" s="324"/>
      <c r="BL58" s="357"/>
      <c r="BM58" s="324"/>
      <c r="BN58" s="324"/>
      <c r="BO58" s="324"/>
      <c r="BP58" s="324"/>
      <c r="BQ58" s="324"/>
      <c r="BR58" s="324"/>
      <c r="BS58" s="324"/>
      <c r="BT58" s="324"/>
      <c r="BU58" s="324"/>
      <c r="BV58" s="324"/>
      <c r="BW58" s="324"/>
      <c r="BX58" s="324"/>
      <c r="BY58" s="324"/>
      <c r="BZ58" s="324"/>
      <c r="CA58" s="324"/>
      <c r="CB58" s="324"/>
      <c r="CC58" s="324"/>
      <c r="CD58" s="324"/>
      <c r="CE58" s="324"/>
      <c r="CF58" s="324"/>
      <c r="CG58" s="324"/>
      <c r="CH58" s="324"/>
      <c r="CI58" s="324"/>
      <c r="CJ58" s="324"/>
      <c r="CK58" s="324"/>
      <c r="CL58" s="324"/>
      <c r="CM58" s="324"/>
      <c r="CN58" s="324"/>
      <c r="CO58" s="324"/>
    </row>
    <row r="59" spans="1:93" s="280" customFormat="1">
      <c r="B59" s="281"/>
      <c r="C59" s="44"/>
      <c r="D59" s="45"/>
      <c r="E59" s="282"/>
      <c r="F59" s="283"/>
      <c r="G59" s="281"/>
      <c r="H59" s="281"/>
      <c r="I59" s="281"/>
      <c r="J59" s="282"/>
      <c r="K59" s="284"/>
      <c r="L59" s="284"/>
      <c r="M59" s="287"/>
      <c r="N59" s="287"/>
      <c r="O59" s="288"/>
      <c r="P59" s="282"/>
      <c r="Q59" s="281"/>
      <c r="R59" s="282"/>
      <c r="S59" s="282"/>
      <c r="T59" s="282"/>
      <c r="U59" s="289"/>
      <c r="V59" s="289"/>
      <c r="W59" s="289"/>
      <c r="X59" s="289"/>
      <c r="Y59" s="290"/>
      <c r="AU59" s="285"/>
      <c r="AV59" s="285"/>
      <c r="AW59" s="285"/>
      <c r="AX59" s="285"/>
      <c r="AY59" s="285"/>
      <c r="AZ59" s="285"/>
      <c r="BA59" s="285"/>
      <c r="BB59" s="285"/>
      <c r="BC59" s="285"/>
      <c r="BD59" s="285"/>
      <c r="BE59" s="285"/>
      <c r="BF59" s="285"/>
      <c r="BG59" s="285"/>
      <c r="BH59" s="285"/>
      <c r="BI59" s="285"/>
      <c r="BJ59" s="285"/>
      <c r="BK59" s="285"/>
      <c r="BL59" s="286"/>
      <c r="BM59" s="285"/>
      <c r="BN59" s="285"/>
      <c r="BO59" s="285"/>
      <c r="BP59" s="285"/>
      <c r="BQ59" s="285"/>
      <c r="BR59" s="285"/>
      <c r="BS59" s="285"/>
      <c r="BT59" s="285"/>
      <c r="BU59" s="285"/>
      <c r="BV59" s="285"/>
      <c r="BW59" s="285"/>
      <c r="BX59" s="285"/>
      <c r="BY59" s="285"/>
      <c r="BZ59" s="285"/>
      <c r="CA59" s="285"/>
      <c r="CB59" s="285"/>
      <c r="CC59" s="285"/>
      <c r="CD59" s="285"/>
      <c r="CE59" s="285"/>
      <c r="CF59" s="285"/>
      <c r="CG59" s="285"/>
      <c r="CH59" s="285"/>
      <c r="CI59" s="285"/>
      <c r="CJ59" s="285"/>
      <c r="CK59" s="285"/>
      <c r="CL59" s="285"/>
      <c r="CM59" s="285"/>
      <c r="CN59" s="285"/>
      <c r="CO59" s="285"/>
    </row>
    <row r="60" spans="1:93" s="280" customFormat="1">
      <c r="B60" s="281"/>
      <c r="C60" s="44"/>
      <c r="D60" s="45"/>
      <c r="E60" s="282"/>
      <c r="F60" s="283"/>
      <c r="G60" s="281"/>
      <c r="H60" s="281"/>
      <c r="I60" s="281"/>
      <c r="J60" s="282"/>
      <c r="K60" s="284"/>
      <c r="L60" s="284"/>
      <c r="M60" s="287"/>
      <c r="N60" s="287"/>
      <c r="O60" s="288"/>
      <c r="P60" s="282"/>
      <c r="Q60" s="281"/>
      <c r="R60" s="282"/>
      <c r="S60" s="282"/>
      <c r="T60" s="282"/>
      <c r="U60" s="289"/>
      <c r="V60" s="289"/>
      <c r="W60" s="289"/>
      <c r="X60" s="289"/>
      <c r="Y60" s="290"/>
      <c r="AU60" s="285"/>
      <c r="AV60" s="285"/>
      <c r="AW60" s="285"/>
      <c r="AX60" s="285"/>
      <c r="AY60" s="285"/>
      <c r="AZ60" s="285"/>
      <c r="BA60" s="285"/>
      <c r="BB60" s="285"/>
      <c r="BC60" s="285"/>
      <c r="BD60" s="285"/>
      <c r="BE60" s="285"/>
      <c r="BF60" s="285"/>
      <c r="BG60" s="285"/>
      <c r="BH60" s="285"/>
      <c r="BI60" s="285"/>
      <c r="BJ60" s="285"/>
      <c r="BK60" s="285"/>
      <c r="BL60" s="286"/>
      <c r="BM60" s="285"/>
      <c r="BN60" s="285"/>
      <c r="BO60" s="285"/>
      <c r="BP60" s="285"/>
      <c r="BQ60" s="285"/>
      <c r="BR60" s="285"/>
      <c r="BS60" s="285"/>
      <c r="BT60" s="285"/>
      <c r="BU60" s="285"/>
      <c r="BV60" s="285"/>
      <c r="BW60" s="285"/>
      <c r="BX60" s="285"/>
      <c r="BY60" s="285"/>
      <c r="BZ60" s="285"/>
      <c r="CA60" s="285"/>
      <c r="CB60" s="285"/>
      <c r="CC60" s="285"/>
      <c r="CD60" s="285"/>
      <c r="CE60" s="285"/>
      <c r="CF60" s="285"/>
      <c r="CG60" s="285"/>
      <c r="CH60" s="285"/>
      <c r="CI60" s="285"/>
      <c r="CJ60" s="285"/>
      <c r="CK60" s="285"/>
      <c r="CL60" s="285"/>
      <c r="CM60" s="285"/>
      <c r="CN60" s="285"/>
      <c r="CO60" s="285"/>
    </row>
    <row r="61" spans="1:93" s="280" customFormat="1">
      <c r="B61" s="281"/>
      <c r="C61" s="44"/>
      <c r="D61" s="45"/>
      <c r="E61" s="282"/>
      <c r="F61" s="283"/>
      <c r="G61" s="281"/>
      <c r="H61" s="281"/>
      <c r="I61" s="281"/>
      <c r="J61" s="282"/>
      <c r="K61" s="284"/>
      <c r="L61" s="284"/>
      <c r="M61" s="287"/>
      <c r="N61" s="287"/>
      <c r="O61" s="288"/>
      <c r="P61" s="282"/>
      <c r="Q61" s="281"/>
      <c r="R61" s="282"/>
      <c r="S61" s="282"/>
      <c r="T61" s="282"/>
      <c r="U61" s="289"/>
      <c r="V61" s="289"/>
      <c r="W61" s="289"/>
      <c r="X61" s="289"/>
      <c r="Y61" s="290"/>
      <c r="AU61" s="285"/>
      <c r="AV61" s="285"/>
      <c r="AW61" s="285"/>
      <c r="AX61" s="285"/>
      <c r="AY61" s="285"/>
      <c r="AZ61" s="285"/>
      <c r="BA61" s="285"/>
      <c r="BB61" s="285"/>
      <c r="BC61" s="285"/>
      <c r="BD61" s="285"/>
      <c r="BE61" s="285"/>
      <c r="BF61" s="285"/>
      <c r="BG61" s="285"/>
      <c r="BH61" s="285"/>
      <c r="BI61" s="285"/>
      <c r="BJ61" s="285"/>
      <c r="BK61" s="285"/>
      <c r="BL61" s="286"/>
      <c r="BM61" s="285"/>
      <c r="BN61" s="285"/>
      <c r="BO61" s="285"/>
      <c r="BP61" s="285"/>
      <c r="BQ61" s="285"/>
      <c r="BR61" s="285"/>
      <c r="BS61" s="285"/>
      <c r="BT61" s="285"/>
      <c r="BU61" s="285"/>
      <c r="BV61" s="285"/>
      <c r="BW61" s="285"/>
      <c r="BX61" s="285"/>
      <c r="BY61" s="285"/>
      <c r="BZ61" s="285"/>
      <c r="CA61" s="285"/>
      <c r="CB61" s="285"/>
      <c r="CC61" s="285"/>
      <c r="CD61" s="285"/>
      <c r="CE61" s="285"/>
      <c r="CF61" s="285"/>
      <c r="CG61" s="285"/>
      <c r="CH61" s="285"/>
      <c r="CI61" s="285"/>
      <c r="CJ61" s="285"/>
      <c r="CK61" s="285"/>
      <c r="CL61" s="285"/>
      <c r="CM61" s="285"/>
      <c r="CN61" s="285"/>
      <c r="CO61" s="285"/>
    </row>
    <row r="62" spans="1:93" s="280" customFormat="1">
      <c r="B62" s="281"/>
      <c r="C62" s="44"/>
      <c r="D62" s="45"/>
      <c r="E62" s="282"/>
      <c r="F62" s="283"/>
      <c r="G62" s="281"/>
      <c r="H62" s="281"/>
      <c r="I62" s="281"/>
      <c r="J62" s="282"/>
      <c r="K62" s="284"/>
      <c r="L62" s="284"/>
      <c r="M62" s="287"/>
      <c r="N62" s="287"/>
      <c r="O62" s="288"/>
      <c r="P62" s="282"/>
      <c r="Q62" s="281"/>
      <c r="R62" s="282"/>
      <c r="S62" s="282"/>
      <c r="T62" s="282"/>
      <c r="U62" s="289"/>
      <c r="V62" s="289"/>
      <c r="W62" s="289"/>
      <c r="X62" s="289"/>
      <c r="Y62" s="290"/>
      <c r="AU62" s="285"/>
      <c r="AV62" s="285"/>
      <c r="AW62" s="285"/>
      <c r="AX62" s="285"/>
      <c r="AY62" s="285"/>
      <c r="AZ62" s="285"/>
      <c r="BA62" s="285"/>
      <c r="BB62" s="285"/>
      <c r="BC62" s="285"/>
      <c r="BD62" s="285"/>
      <c r="BE62" s="285"/>
      <c r="BF62" s="285"/>
      <c r="BG62" s="285"/>
      <c r="BH62" s="285"/>
      <c r="BI62" s="285"/>
      <c r="BJ62" s="285"/>
      <c r="BK62" s="285"/>
      <c r="BL62" s="286"/>
      <c r="BM62" s="285"/>
      <c r="BN62" s="285"/>
      <c r="BO62" s="285"/>
      <c r="BP62" s="285"/>
      <c r="BQ62" s="285"/>
      <c r="BR62" s="285"/>
      <c r="BS62" s="285"/>
      <c r="BT62" s="285"/>
      <c r="BU62" s="285"/>
      <c r="BV62" s="285"/>
      <c r="BW62" s="285"/>
      <c r="BX62" s="285"/>
      <c r="BY62" s="285"/>
      <c r="BZ62" s="285"/>
      <c r="CA62" s="285"/>
      <c r="CB62" s="285"/>
      <c r="CC62" s="285"/>
      <c r="CD62" s="285"/>
      <c r="CE62" s="285"/>
      <c r="CF62" s="285"/>
      <c r="CG62" s="285"/>
      <c r="CH62" s="285"/>
      <c r="CI62" s="285"/>
      <c r="CJ62" s="285"/>
      <c r="CK62" s="285"/>
      <c r="CL62" s="285"/>
      <c r="CM62" s="285"/>
      <c r="CN62" s="285"/>
      <c r="CO62" s="285"/>
    </row>
    <row r="63" spans="1:93" s="280" customFormat="1">
      <c r="B63" s="281"/>
      <c r="C63" s="44"/>
      <c r="D63" s="45"/>
      <c r="E63" s="282"/>
      <c r="F63" s="283"/>
      <c r="G63" s="281"/>
      <c r="H63" s="281"/>
      <c r="I63" s="281"/>
      <c r="J63" s="282"/>
      <c r="K63" s="284"/>
      <c r="L63" s="284"/>
      <c r="M63" s="287"/>
      <c r="N63" s="287"/>
      <c r="O63" s="288"/>
      <c r="P63" s="282"/>
      <c r="Q63" s="281"/>
      <c r="R63" s="282"/>
      <c r="S63" s="282"/>
      <c r="T63" s="282"/>
      <c r="U63" s="289"/>
      <c r="V63" s="289"/>
      <c r="W63" s="289"/>
      <c r="X63" s="289"/>
      <c r="Y63" s="290"/>
      <c r="AU63" s="285"/>
      <c r="AV63" s="285"/>
      <c r="AW63" s="285"/>
      <c r="AX63" s="285"/>
      <c r="AY63" s="285"/>
      <c r="AZ63" s="285"/>
      <c r="BA63" s="285"/>
      <c r="BB63" s="285"/>
      <c r="BC63" s="285"/>
      <c r="BD63" s="285"/>
      <c r="BE63" s="285"/>
      <c r="BF63" s="285"/>
      <c r="BG63" s="285"/>
      <c r="BH63" s="285"/>
      <c r="BI63" s="285"/>
      <c r="BJ63" s="285"/>
      <c r="BK63" s="285"/>
      <c r="BL63" s="286"/>
      <c r="BM63" s="285"/>
      <c r="BN63" s="285"/>
      <c r="BO63" s="285"/>
      <c r="BP63" s="285"/>
      <c r="BQ63" s="285"/>
      <c r="BR63" s="285"/>
      <c r="BS63" s="285"/>
      <c r="BT63" s="285"/>
      <c r="BU63" s="285"/>
      <c r="BV63" s="285"/>
      <c r="BW63" s="285"/>
      <c r="BX63" s="285"/>
      <c r="BY63" s="285"/>
      <c r="BZ63" s="285"/>
      <c r="CA63" s="285"/>
      <c r="CB63" s="285"/>
      <c r="CC63" s="285"/>
      <c r="CD63" s="285"/>
      <c r="CE63" s="285"/>
      <c r="CF63" s="285"/>
      <c r="CG63" s="285"/>
      <c r="CH63" s="285"/>
      <c r="CI63" s="285"/>
      <c r="CJ63" s="285"/>
      <c r="CK63" s="285"/>
      <c r="CL63" s="285"/>
      <c r="CM63" s="285"/>
      <c r="CN63" s="285"/>
      <c r="CO63" s="285"/>
    </row>
    <row r="64" spans="1:93" s="280" customFormat="1">
      <c r="B64" s="281"/>
      <c r="C64" s="44"/>
      <c r="D64" s="45"/>
      <c r="E64" s="282"/>
      <c r="F64" s="283"/>
      <c r="G64" s="281"/>
      <c r="H64" s="281"/>
      <c r="I64" s="281"/>
      <c r="J64" s="282"/>
      <c r="K64" s="284"/>
      <c r="L64" s="284"/>
      <c r="M64" s="287"/>
      <c r="N64" s="287"/>
      <c r="O64" s="288"/>
      <c r="P64" s="282"/>
      <c r="Q64" s="281"/>
      <c r="R64" s="282"/>
      <c r="S64" s="282"/>
      <c r="T64" s="282"/>
      <c r="U64" s="289"/>
      <c r="V64" s="289"/>
      <c r="W64" s="289"/>
      <c r="X64" s="289"/>
      <c r="Y64" s="290"/>
      <c r="AU64" s="285"/>
      <c r="AV64" s="285"/>
      <c r="AW64" s="285"/>
      <c r="AX64" s="285"/>
      <c r="AY64" s="285"/>
      <c r="AZ64" s="285"/>
      <c r="BA64" s="285"/>
      <c r="BB64" s="285"/>
      <c r="BC64" s="285"/>
      <c r="BD64" s="285"/>
      <c r="BE64" s="285"/>
      <c r="BF64" s="285"/>
      <c r="BG64" s="285"/>
      <c r="BH64" s="285"/>
      <c r="BI64" s="285"/>
      <c r="BJ64" s="285"/>
      <c r="BK64" s="285"/>
      <c r="BL64" s="286"/>
      <c r="BM64" s="285"/>
      <c r="BN64" s="285"/>
      <c r="BO64" s="285"/>
      <c r="BP64" s="285"/>
      <c r="BQ64" s="285"/>
      <c r="BR64" s="285"/>
      <c r="BS64" s="285"/>
      <c r="BT64" s="285"/>
      <c r="BU64" s="285"/>
      <c r="BV64" s="285"/>
      <c r="BW64" s="285"/>
      <c r="BX64" s="285"/>
      <c r="BY64" s="285"/>
      <c r="BZ64" s="285"/>
      <c r="CA64" s="285"/>
      <c r="CB64" s="285"/>
      <c r="CC64" s="285"/>
      <c r="CD64" s="285"/>
      <c r="CE64" s="285"/>
      <c r="CF64" s="285"/>
      <c r="CG64" s="285"/>
      <c r="CH64" s="285"/>
      <c r="CI64" s="285"/>
      <c r="CJ64" s="285"/>
      <c r="CK64" s="285"/>
      <c r="CL64" s="285"/>
      <c r="CM64" s="285"/>
      <c r="CN64" s="285"/>
      <c r="CO64" s="285"/>
    </row>
    <row r="65" spans="2:93" s="280" customFormat="1">
      <c r="B65" s="281"/>
      <c r="C65" s="44"/>
      <c r="D65" s="45"/>
      <c r="E65" s="282"/>
      <c r="F65" s="283"/>
      <c r="G65" s="281"/>
      <c r="H65" s="281"/>
      <c r="I65" s="281"/>
      <c r="J65" s="282"/>
      <c r="K65" s="284"/>
      <c r="L65" s="284"/>
      <c r="M65" s="287"/>
      <c r="N65" s="287"/>
      <c r="O65" s="288"/>
      <c r="P65" s="282"/>
      <c r="Q65" s="281"/>
      <c r="R65" s="282"/>
      <c r="S65" s="282"/>
      <c r="T65" s="282"/>
      <c r="U65" s="289"/>
      <c r="V65" s="289"/>
      <c r="W65" s="289"/>
      <c r="X65" s="289"/>
      <c r="Y65" s="290"/>
      <c r="AU65" s="285"/>
      <c r="AV65" s="285"/>
      <c r="AW65" s="285"/>
      <c r="AX65" s="285"/>
      <c r="AY65" s="285"/>
      <c r="AZ65" s="285"/>
      <c r="BA65" s="285"/>
      <c r="BB65" s="285"/>
      <c r="BC65" s="285"/>
      <c r="BD65" s="285"/>
      <c r="BE65" s="285"/>
      <c r="BF65" s="285"/>
      <c r="BG65" s="285"/>
      <c r="BH65" s="285"/>
      <c r="BI65" s="285"/>
      <c r="BJ65" s="285"/>
      <c r="BK65" s="285"/>
      <c r="BL65" s="286"/>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row>
    <row r="66" spans="2:93" s="280" customFormat="1">
      <c r="B66" s="281"/>
      <c r="C66" s="44"/>
      <c r="D66" s="45"/>
      <c r="E66" s="282"/>
      <c r="F66" s="283"/>
      <c r="G66" s="281"/>
      <c r="H66" s="281"/>
      <c r="I66" s="281"/>
      <c r="J66" s="282"/>
      <c r="K66" s="284"/>
      <c r="L66" s="284"/>
      <c r="M66" s="287"/>
      <c r="N66" s="287"/>
      <c r="O66" s="288"/>
      <c r="P66" s="282"/>
      <c r="Q66" s="281"/>
      <c r="R66" s="282"/>
      <c r="S66" s="282"/>
      <c r="T66" s="282"/>
      <c r="U66" s="289"/>
      <c r="V66" s="289"/>
      <c r="W66" s="289"/>
      <c r="X66" s="289"/>
      <c r="Y66" s="290"/>
      <c r="AU66" s="285"/>
      <c r="AV66" s="285"/>
      <c r="AW66" s="285"/>
      <c r="AX66" s="285"/>
      <c r="AY66" s="285"/>
      <c r="AZ66" s="285"/>
      <c r="BA66" s="285"/>
      <c r="BB66" s="285"/>
      <c r="BC66" s="285"/>
      <c r="BD66" s="285"/>
      <c r="BE66" s="285"/>
      <c r="BF66" s="285"/>
      <c r="BG66" s="285"/>
      <c r="BH66" s="285"/>
      <c r="BI66" s="285"/>
      <c r="BJ66" s="285"/>
      <c r="BK66" s="285"/>
      <c r="BL66" s="286"/>
      <c r="BM66" s="285"/>
      <c r="BN66" s="285"/>
      <c r="BO66" s="285"/>
      <c r="BP66" s="285"/>
      <c r="BQ66" s="285"/>
      <c r="BR66" s="285"/>
      <c r="BS66" s="285"/>
      <c r="BT66" s="285"/>
      <c r="BU66" s="285"/>
      <c r="BV66" s="285"/>
      <c r="BW66" s="285"/>
      <c r="BX66" s="285"/>
      <c r="BY66" s="285"/>
      <c r="BZ66" s="285"/>
      <c r="CA66" s="285"/>
      <c r="CB66" s="285"/>
      <c r="CC66" s="285"/>
      <c r="CD66" s="285"/>
      <c r="CE66" s="285"/>
      <c r="CF66" s="285"/>
      <c r="CG66" s="285"/>
      <c r="CH66" s="285"/>
      <c r="CI66" s="285"/>
      <c r="CJ66" s="285"/>
      <c r="CK66" s="285"/>
      <c r="CL66" s="285"/>
      <c r="CM66" s="285"/>
      <c r="CN66" s="285"/>
      <c r="CO66" s="285"/>
    </row>
    <row r="67" spans="2:93" s="280" customFormat="1">
      <c r="B67" s="281"/>
      <c r="C67" s="44"/>
      <c r="D67" s="45"/>
      <c r="E67" s="282"/>
      <c r="F67" s="283"/>
      <c r="G67" s="281"/>
      <c r="H67" s="281"/>
      <c r="I67" s="281"/>
      <c r="J67" s="282"/>
      <c r="K67" s="284"/>
      <c r="L67" s="284"/>
      <c r="M67" s="287"/>
      <c r="N67" s="287"/>
      <c r="O67" s="288"/>
      <c r="P67" s="282"/>
      <c r="Q67" s="281"/>
      <c r="R67" s="282"/>
      <c r="S67" s="282"/>
      <c r="T67" s="282"/>
      <c r="U67" s="289"/>
      <c r="V67" s="289"/>
      <c r="W67" s="289"/>
      <c r="X67" s="289"/>
      <c r="Y67" s="290"/>
      <c r="AU67" s="285"/>
      <c r="AV67" s="285"/>
      <c r="AW67" s="285"/>
      <c r="AX67" s="285"/>
      <c r="AY67" s="285"/>
      <c r="AZ67" s="285"/>
      <c r="BA67" s="285"/>
      <c r="BB67" s="285"/>
      <c r="BC67" s="285"/>
      <c r="BD67" s="285"/>
      <c r="BE67" s="285"/>
      <c r="BF67" s="285"/>
      <c r="BG67" s="285"/>
      <c r="BH67" s="285"/>
      <c r="BI67" s="285"/>
      <c r="BJ67" s="285"/>
      <c r="BK67" s="285"/>
      <c r="BL67" s="286"/>
      <c r="BM67" s="285"/>
      <c r="BN67" s="285"/>
      <c r="BO67" s="285"/>
      <c r="BP67" s="285"/>
      <c r="BQ67" s="285"/>
      <c r="BR67" s="285"/>
      <c r="BS67" s="285"/>
      <c r="BT67" s="285"/>
      <c r="BU67" s="285"/>
      <c r="BV67" s="285"/>
      <c r="BW67" s="285"/>
      <c r="BX67" s="285"/>
      <c r="BY67" s="285"/>
      <c r="BZ67" s="285"/>
      <c r="CA67" s="285"/>
      <c r="CB67" s="285"/>
      <c r="CC67" s="285"/>
      <c r="CD67" s="285"/>
      <c r="CE67" s="285"/>
      <c r="CF67" s="285"/>
      <c r="CG67" s="285"/>
      <c r="CH67" s="285"/>
      <c r="CI67" s="285"/>
      <c r="CJ67" s="285"/>
      <c r="CK67" s="285"/>
      <c r="CL67" s="285"/>
      <c r="CM67" s="285"/>
      <c r="CN67" s="285"/>
      <c r="CO67" s="285"/>
    </row>
    <row r="68" spans="2:93" s="280" customFormat="1">
      <c r="B68" s="281"/>
      <c r="C68" s="44"/>
      <c r="D68" s="45"/>
      <c r="E68" s="282"/>
      <c r="F68" s="283"/>
      <c r="G68" s="281"/>
      <c r="H68" s="281"/>
      <c r="I68" s="281"/>
      <c r="J68" s="282"/>
      <c r="K68" s="284"/>
      <c r="L68" s="284"/>
      <c r="M68" s="287"/>
      <c r="N68" s="287"/>
      <c r="O68" s="288"/>
      <c r="P68" s="282"/>
      <c r="Q68" s="281"/>
      <c r="R68" s="282"/>
      <c r="S68" s="282"/>
      <c r="T68" s="282"/>
      <c r="U68" s="289"/>
      <c r="V68" s="289"/>
      <c r="W68" s="289"/>
      <c r="X68" s="289"/>
      <c r="Y68" s="290"/>
      <c r="AU68" s="285"/>
      <c r="AV68" s="285"/>
      <c r="AW68" s="285"/>
      <c r="AX68" s="285"/>
      <c r="AY68" s="285"/>
      <c r="AZ68" s="285"/>
      <c r="BA68" s="285"/>
      <c r="BB68" s="285"/>
      <c r="BC68" s="285"/>
      <c r="BD68" s="285"/>
      <c r="BE68" s="285"/>
      <c r="BF68" s="285"/>
      <c r="BG68" s="285"/>
      <c r="BH68" s="285"/>
      <c r="BI68" s="285"/>
      <c r="BJ68" s="285"/>
      <c r="BK68" s="285"/>
      <c r="BL68" s="286"/>
      <c r="BM68" s="285"/>
      <c r="BN68" s="285"/>
      <c r="BO68" s="285"/>
      <c r="BP68" s="285"/>
      <c r="BQ68" s="285"/>
      <c r="BR68" s="285"/>
      <c r="BS68" s="285"/>
      <c r="BT68" s="285"/>
      <c r="BU68" s="285"/>
      <c r="BV68" s="285"/>
      <c r="BW68" s="285"/>
      <c r="BX68" s="285"/>
      <c r="BY68" s="285"/>
      <c r="BZ68" s="285"/>
      <c r="CA68" s="285"/>
      <c r="CB68" s="285"/>
      <c r="CC68" s="285"/>
      <c r="CD68" s="285"/>
      <c r="CE68" s="285"/>
      <c r="CF68" s="285"/>
      <c r="CG68" s="285"/>
      <c r="CH68" s="285"/>
      <c r="CI68" s="285"/>
      <c r="CJ68" s="285"/>
      <c r="CK68" s="285"/>
      <c r="CL68" s="285"/>
      <c r="CM68" s="285"/>
      <c r="CN68" s="285"/>
      <c r="CO68" s="285"/>
    </row>
    <row r="69" spans="2:93" s="280" customFormat="1">
      <c r="B69" s="281"/>
      <c r="C69" s="44"/>
      <c r="D69" s="45"/>
      <c r="E69" s="282"/>
      <c r="F69" s="283"/>
      <c r="G69" s="281"/>
      <c r="H69" s="281"/>
      <c r="I69" s="281"/>
      <c r="J69" s="282"/>
      <c r="K69" s="284"/>
      <c r="L69" s="284"/>
      <c r="M69" s="287"/>
      <c r="N69" s="287"/>
      <c r="O69" s="288"/>
      <c r="P69" s="282"/>
      <c r="Q69" s="281"/>
      <c r="R69" s="282"/>
      <c r="S69" s="282"/>
      <c r="T69" s="282"/>
      <c r="U69" s="289"/>
      <c r="V69" s="289"/>
      <c r="W69" s="289"/>
      <c r="X69" s="289"/>
      <c r="Y69" s="290"/>
      <c r="AU69" s="285"/>
      <c r="AV69" s="285"/>
      <c r="AW69" s="285"/>
      <c r="AX69" s="285"/>
      <c r="AY69" s="285"/>
      <c r="AZ69" s="285"/>
      <c r="BA69" s="285"/>
      <c r="BB69" s="285"/>
      <c r="BC69" s="285"/>
      <c r="BD69" s="285"/>
      <c r="BE69" s="285"/>
      <c r="BF69" s="285"/>
      <c r="BG69" s="285"/>
      <c r="BH69" s="285"/>
      <c r="BI69" s="285"/>
      <c r="BJ69" s="285"/>
      <c r="BK69" s="285"/>
      <c r="BL69" s="286"/>
      <c r="BM69" s="285"/>
      <c r="BN69" s="285"/>
      <c r="BO69" s="285"/>
      <c r="BP69" s="285"/>
      <c r="BQ69" s="285"/>
      <c r="BR69" s="285"/>
      <c r="BS69" s="285"/>
      <c r="BT69" s="285"/>
      <c r="BU69" s="285"/>
      <c r="BV69" s="285"/>
      <c r="BW69" s="285"/>
      <c r="BX69" s="285"/>
      <c r="BY69" s="285"/>
      <c r="BZ69" s="285"/>
      <c r="CA69" s="285"/>
      <c r="CB69" s="285"/>
      <c r="CC69" s="285"/>
      <c r="CD69" s="285"/>
      <c r="CE69" s="285"/>
      <c r="CF69" s="285"/>
      <c r="CG69" s="285"/>
      <c r="CH69" s="285"/>
      <c r="CI69" s="285"/>
      <c r="CJ69" s="285"/>
      <c r="CK69" s="285"/>
      <c r="CL69" s="285"/>
      <c r="CM69" s="285"/>
      <c r="CN69" s="285"/>
      <c r="CO69" s="285"/>
    </row>
    <row r="70" spans="2:93" s="280" customFormat="1">
      <c r="B70" s="281"/>
      <c r="C70" s="44"/>
      <c r="D70" s="45"/>
      <c r="E70" s="282"/>
      <c r="F70" s="283"/>
      <c r="G70" s="281"/>
      <c r="H70" s="281"/>
      <c r="I70" s="281"/>
      <c r="J70" s="282"/>
      <c r="K70" s="284"/>
      <c r="L70" s="284"/>
      <c r="M70" s="287"/>
      <c r="N70" s="287"/>
      <c r="O70" s="288"/>
      <c r="P70" s="282"/>
      <c r="Q70" s="281"/>
      <c r="R70" s="282"/>
      <c r="S70" s="282"/>
      <c r="T70" s="282"/>
      <c r="U70" s="289"/>
      <c r="V70" s="289"/>
      <c r="W70" s="289"/>
      <c r="X70" s="289"/>
      <c r="Y70" s="290"/>
      <c r="AU70" s="285"/>
      <c r="AV70" s="285"/>
      <c r="AW70" s="285"/>
      <c r="AX70" s="285"/>
      <c r="AY70" s="285"/>
      <c r="AZ70" s="285"/>
      <c r="BA70" s="285"/>
      <c r="BB70" s="285"/>
      <c r="BC70" s="285"/>
      <c r="BD70" s="285"/>
      <c r="BE70" s="285"/>
      <c r="BF70" s="285"/>
      <c r="BG70" s="285"/>
      <c r="BH70" s="285"/>
      <c r="BI70" s="285"/>
      <c r="BJ70" s="285"/>
      <c r="BK70" s="285"/>
      <c r="BL70" s="286"/>
      <c r="BM70" s="285"/>
      <c r="BN70" s="285"/>
      <c r="BO70" s="285"/>
      <c r="BP70" s="285"/>
      <c r="BQ70" s="285"/>
      <c r="BR70" s="285"/>
      <c r="BS70" s="285"/>
      <c r="BT70" s="285"/>
      <c r="BU70" s="285"/>
      <c r="BV70" s="285"/>
      <c r="BW70" s="285"/>
      <c r="BX70" s="285"/>
      <c r="BY70" s="285"/>
      <c r="BZ70" s="285"/>
      <c r="CA70" s="285"/>
      <c r="CB70" s="285"/>
      <c r="CC70" s="285"/>
      <c r="CD70" s="285"/>
      <c r="CE70" s="285"/>
      <c r="CF70" s="285"/>
      <c r="CG70" s="285"/>
      <c r="CH70" s="285"/>
      <c r="CI70" s="285"/>
      <c r="CJ70" s="285"/>
      <c r="CK70" s="285"/>
      <c r="CL70" s="285"/>
      <c r="CM70" s="285"/>
      <c r="CN70" s="285"/>
      <c r="CO70" s="285"/>
    </row>
    <row r="71" spans="2:93" s="280" customFormat="1">
      <c r="B71" s="281"/>
      <c r="C71" s="44"/>
      <c r="D71" s="45"/>
      <c r="E71" s="282"/>
      <c r="F71" s="283"/>
      <c r="G71" s="281"/>
      <c r="H71" s="281"/>
      <c r="I71" s="281"/>
      <c r="J71" s="282"/>
      <c r="K71" s="284"/>
      <c r="L71" s="284"/>
      <c r="M71" s="287"/>
      <c r="N71" s="287"/>
      <c r="O71" s="288"/>
      <c r="P71" s="282"/>
      <c r="Q71" s="281"/>
      <c r="R71" s="282"/>
      <c r="S71" s="282"/>
      <c r="T71" s="282"/>
      <c r="U71" s="289"/>
      <c r="V71" s="289"/>
      <c r="W71" s="289"/>
      <c r="X71" s="289"/>
      <c r="Y71" s="290"/>
      <c r="AU71" s="285"/>
      <c r="AV71" s="285"/>
      <c r="AW71" s="285"/>
      <c r="AX71" s="285"/>
      <c r="AY71" s="285"/>
      <c r="AZ71" s="285"/>
      <c r="BA71" s="285"/>
      <c r="BB71" s="285"/>
      <c r="BC71" s="285"/>
      <c r="BD71" s="285"/>
      <c r="BE71" s="285"/>
      <c r="BF71" s="285"/>
      <c r="BG71" s="285"/>
      <c r="BH71" s="285"/>
      <c r="BI71" s="285"/>
      <c r="BJ71" s="285"/>
      <c r="BK71" s="285"/>
      <c r="BL71" s="286"/>
      <c r="BM71" s="285"/>
      <c r="BN71" s="285"/>
      <c r="BO71" s="285"/>
      <c r="BP71" s="285"/>
      <c r="BQ71" s="285"/>
      <c r="BR71" s="285"/>
      <c r="BS71" s="285"/>
      <c r="BT71" s="285"/>
      <c r="BU71" s="285"/>
      <c r="BV71" s="285"/>
      <c r="BW71" s="285"/>
      <c r="BX71" s="285"/>
      <c r="BY71" s="285"/>
      <c r="BZ71" s="285"/>
      <c r="CA71" s="285"/>
      <c r="CB71" s="285"/>
      <c r="CC71" s="285"/>
      <c r="CD71" s="285"/>
      <c r="CE71" s="285"/>
      <c r="CF71" s="285"/>
      <c r="CG71" s="285"/>
      <c r="CH71" s="285"/>
      <c r="CI71" s="285"/>
      <c r="CJ71" s="285"/>
      <c r="CK71" s="285"/>
      <c r="CL71" s="285"/>
      <c r="CM71" s="285"/>
      <c r="CN71" s="285"/>
      <c r="CO71" s="285"/>
    </row>
    <row r="72" spans="2:93" s="280" customFormat="1">
      <c r="B72" s="281"/>
      <c r="C72" s="44"/>
      <c r="D72" s="45"/>
      <c r="E72" s="282"/>
      <c r="F72" s="283"/>
      <c r="G72" s="281"/>
      <c r="H72" s="281"/>
      <c r="I72" s="281"/>
      <c r="J72" s="282"/>
      <c r="K72" s="284"/>
      <c r="L72" s="284"/>
      <c r="M72" s="287"/>
      <c r="N72" s="287"/>
      <c r="O72" s="288"/>
      <c r="P72" s="282"/>
      <c r="Q72" s="281"/>
      <c r="R72" s="282"/>
      <c r="S72" s="282"/>
      <c r="T72" s="282"/>
      <c r="U72" s="289"/>
      <c r="V72" s="289"/>
      <c r="W72" s="289"/>
      <c r="X72" s="289"/>
      <c r="Y72" s="290"/>
      <c r="AU72" s="285"/>
      <c r="AV72" s="285"/>
      <c r="AW72" s="285"/>
      <c r="AX72" s="285"/>
      <c r="AY72" s="285"/>
      <c r="AZ72" s="285"/>
      <c r="BA72" s="285"/>
      <c r="BB72" s="285"/>
      <c r="BC72" s="285"/>
      <c r="BD72" s="285"/>
      <c r="BE72" s="285"/>
      <c r="BF72" s="285"/>
      <c r="BG72" s="285"/>
      <c r="BH72" s="285"/>
      <c r="BI72" s="285"/>
      <c r="BJ72" s="285"/>
      <c r="BK72" s="285"/>
      <c r="BL72" s="286"/>
      <c r="BM72" s="285"/>
      <c r="BN72" s="285"/>
      <c r="BO72" s="285"/>
      <c r="BP72" s="285"/>
      <c r="BQ72" s="285"/>
      <c r="BR72" s="285"/>
      <c r="BS72" s="285"/>
      <c r="BT72" s="285"/>
      <c r="BU72" s="285"/>
      <c r="BV72" s="285"/>
      <c r="BW72" s="285"/>
      <c r="BX72" s="285"/>
      <c r="BY72" s="285"/>
      <c r="BZ72" s="285"/>
      <c r="CA72" s="285"/>
      <c r="CB72" s="285"/>
      <c r="CC72" s="285"/>
      <c r="CD72" s="285"/>
      <c r="CE72" s="285"/>
      <c r="CF72" s="285"/>
      <c r="CG72" s="285"/>
      <c r="CH72" s="285"/>
      <c r="CI72" s="285"/>
      <c r="CJ72" s="285"/>
      <c r="CK72" s="285"/>
      <c r="CL72" s="285"/>
      <c r="CM72" s="285"/>
      <c r="CN72" s="285"/>
      <c r="CO72" s="285"/>
    </row>
    <row r="73" spans="2:93" s="280" customFormat="1">
      <c r="B73" s="281"/>
      <c r="C73" s="44"/>
      <c r="D73" s="45"/>
      <c r="E73" s="282"/>
      <c r="F73" s="283"/>
      <c r="G73" s="281"/>
      <c r="H73" s="281"/>
      <c r="I73" s="281"/>
      <c r="J73" s="282"/>
      <c r="K73" s="284"/>
      <c r="L73" s="284"/>
      <c r="M73" s="287"/>
      <c r="N73" s="287"/>
      <c r="O73" s="288"/>
      <c r="P73" s="282"/>
      <c r="Q73" s="281"/>
      <c r="R73" s="282"/>
      <c r="S73" s="282"/>
      <c r="T73" s="282"/>
      <c r="U73" s="289"/>
      <c r="V73" s="289"/>
      <c r="W73" s="289"/>
      <c r="X73" s="289"/>
      <c r="Y73" s="290"/>
      <c r="AU73" s="285"/>
      <c r="AV73" s="285"/>
      <c r="AW73" s="285"/>
      <c r="AX73" s="285"/>
      <c r="AY73" s="285"/>
      <c r="AZ73" s="285"/>
      <c r="BA73" s="285"/>
      <c r="BB73" s="285"/>
      <c r="BC73" s="285"/>
      <c r="BD73" s="285"/>
      <c r="BE73" s="285"/>
      <c r="BF73" s="285"/>
      <c r="BG73" s="285"/>
      <c r="BH73" s="285"/>
      <c r="BI73" s="285"/>
      <c r="BJ73" s="285"/>
      <c r="BK73" s="285"/>
      <c r="BL73" s="286"/>
      <c r="BM73" s="285"/>
      <c r="BN73" s="285"/>
      <c r="BO73" s="285"/>
      <c r="BP73" s="285"/>
      <c r="BQ73" s="285"/>
      <c r="BR73" s="285"/>
      <c r="BS73" s="285"/>
      <c r="BT73" s="285"/>
      <c r="BU73" s="285"/>
      <c r="BV73" s="285"/>
      <c r="BW73" s="285"/>
      <c r="BX73" s="285"/>
      <c r="BY73" s="285"/>
      <c r="BZ73" s="285"/>
      <c r="CA73" s="285"/>
      <c r="CB73" s="285"/>
      <c r="CC73" s="285"/>
      <c r="CD73" s="285"/>
      <c r="CE73" s="285"/>
      <c r="CF73" s="285"/>
      <c r="CG73" s="285"/>
      <c r="CH73" s="285"/>
      <c r="CI73" s="285"/>
      <c r="CJ73" s="285"/>
      <c r="CK73" s="285"/>
      <c r="CL73" s="285"/>
      <c r="CM73" s="285"/>
      <c r="CN73" s="285"/>
      <c r="CO73" s="285"/>
    </row>
    <row r="74" spans="2:93" s="280" customFormat="1">
      <c r="B74" s="281"/>
      <c r="C74" s="44"/>
      <c r="D74" s="45"/>
      <c r="E74" s="282"/>
      <c r="F74" s="283"/>
      <c r="G74" s="281"/>
      <c r="H74" s="281"/>
      <c r="I74" s="281"/>
      <c r="J74" s="282"/>
      <c r="K74" s="284"/>
      <c r="L74" s="284"/>
      <c r="M74" s="287"/>
      <c r="N74" s="287"/>
      <c r="O74" s="288"/>
      <c r="P74" s="282"/>
      <c r="Q74" s="281"/>
      <c r="R74" s="282"/>
      <c r="S74" s="282"/>
      <c r="T74" s="282"/>
      <c r="U74" s="289"/>
      <c r="V74" s="289"/>
      <c r="W74" s="289"/>
      <c r="X74" s="289"/>
      <c r="Y74" s="290"/>
      <c r="AU74" s="285"/>
      <c r="AV74" s="285"/>
      <c r="AW74" s="285"/>
      <c r="AX74" s="285"/>
      <c r="AY74" s="285"/>
      <c r="AZ74" s="285"/>
      <c r="BA74" s="285"/>
      <c r="BB74" s="285"/>
      <c r="BC74" s="285"/>
      <c r="BD74" s="285"/>
      <c r="BE74" s="285"/>
      <c r="BF74" s="285"/>
      <c r="BG74" s="285"/>
      <c r="BH74" s="285"/>
      <c r="BI74" s="285"/>
      <c r="BJ74" s="285"/>
      <c r="BK74" s="285"/>
      <c r="BL74" s="286"/>
      <c r="BM74" s="285"/>
      <c r="BN74" s="285"/>
      <c r="BO74" s="285"/>
      <c r="BP74" s="285"/>
      <c r="BQ74" s="285"/>
      <c r="BR74" s="285"/>
      <c r="BS74" s="285"/>
      <c r="BT74" s="285"/>
      <c r="BU74" s="285"/>
      <c r="BV74" s="285"/>
      <c r="BW74" s="285"/>
      <c r="BX74" s="285"/>
      <c r="BY74" s="285"/>
      <c r="BZ74" s="285"/>
      <c r="CA74" s="285"/>
      <c r="CB74" s="285"/>
      <c r="CC74" s="285"/>
      <c r="CD74" s="285"/>
      <c r="CE74" s="285"/>
      <c r="CF74" s="285"/>
      <c r="CG74" s="285"/>
      <c r="CH74" s="285"/>
      <c r="CI74" s="285"/>
      <c r="CJ74" s="285"/>
      <c r="CK74" s="285"/>
      <c r="CL74" s="285"/>
      <c r="CM74" s="285"/>
      <c r="CN74" s="285"/>
      <c r="CO74" s="285"/>
    </row>
    <row r="75" spans="2:93" s="280" customFormat="1">
      <c r="B75" s="281"/>
      <c r="C75" s="44"/>
      <c r="D75" s="45"/>
      <c r="E75" s="282"/>
      <c r="F75" s="283"/>
      <c r="G75" s="281"/>
      <c r="H75" s="281"/>
      <c r="I75" s="281"/>
      <c r="J75" s="282"/>
      <c r="K75" s="284"/>
      <c r="L75" s="284"/>
      <c r="M75" s="287"/>
      <c r="N75" s="287"/>
      <c r="O75" s="288"/>
      <c r="P75" s="282"/>
      <c r="Q75" s="281"/>
      <c r="R75" s="282"/>
      <c r="S75" s="282"/>
      <c r="T75" s="282"/>
      <c r="U75" s="289"/>
      <c r="V75" s="289"/>
      <c r="W75" s="289"/>
      <c r="X75" s="289"/>
      <c r="Y75" s="290"/>
      <c r="AU75" s="285"/>
      <c r="AV75" s="285"/>
      <c r="AW75" s="285"/>
      <c r="AX75" s="285"/>
      <c r="AY75" s="285"/>
      <c r="AZ75" s="285"/>
      <c r="BA75" s="285"/>
      <c r="BB75" s="285"/>
      <c r="BC75" s="285"/>
      <c r="BD75" s="285"/>
      <c r="BE75" s="285"/>
      <c r="BF75" s="285"/>
      <c r="BG75" s="285"/>
      <c r="BH75" s="285"/>
      <c r="BI75" s="285"/>
      <c r="BJ75" s="285"/>
      <c r="BK75" s="285"/>
      <c r="BL75" s="286"/>
      <c r="BM75" s="285"/>
      <c r="BN75" s="285"/>
      <c r="BO75" s="285"/>
      <c r="BP75" s="285"/>
      <c r="BQ75" s="285"/>
      <c r="BR75" s="285"/>
      <c r="BS75" s="285"/>
      <c r="BT75" s="285"/>
      <c r="BU75" s="285"/>
      <c r="BV75" s="285"/>
      <c r="BW75" s="285"/>
      <c r="BX75" s="285"/>
      <c r="BY75" s="285"/>
      <c r="BZ75" s="285"/>
      <c r="CA75" s="285"/>
      <c r="CB75" s="285"/>
      <c r="CC75" s="285"/>
      <c r="CD75" s="285"/>
      <c r="CE75" s="285"/>
      <c r="CF75" s="285"/>
      <c r="CG75" s="285"/>
      <c r="CH75" s="285"/>
      <c r="CI75" s="285"/>
      <c r="CJ75" s="285"/>
      <c r="CK75" s="285"/>
      <c r="CL75" s="285"/>
      <c r="CM75" s="285"/>
      <c r="CN75" s="285"/>
      <c r="CO75" s="285"/>
    </row>
    <row r="76" spans="2:93" s="280" customFormat="1">
      <c r="B76" s="281"/>
      <c r="C76" s="44"/>
      <c r="D76" s="45"/>
      <c r="E76" s="282"/>
      <c r="F76" s="283"/>
      <c r="G76" s="281"/>
      <c r="H76" s="281"/>
      <c r="I76" s="281"/>
      <c r="J76" s="282"/>
      <c r="K76" s="284"/>
      <c r="L76" s="284"/>
      <c r="M76" s="287"/>
      <c r="N76" s="287"/>
      <c r="O76" s="288"/>
      <c r="P76" s="282"/>
      <c r="Q76" s="281"/>
      <c r="R76" s="282"/>
      <c r="S76" s="282"/>
      <c r="T76" s="282"/>
      <c r="U76" s="289"/>
      <c r="V76" s="289"/>
      <c r="W76" s="289"/>
      <c r="X76" s="289"/>
      <c r="Y76" s="290"/>
      <c r="AU76" s="285"/>
      <c r="AV76" s="285"/>
      <c r="AW76" s="285"/>
      <c r="AX76" s="285"/>
      <c r="AY76" s="285"/>
      <c r="AZ76" s="285"/>
      <c r="BA76" s="285"/>
      <c r="BB76" s="285"/>
      <c r="BC76" s="285"/>
      <c r="BD76" s="285"/>
      <c r="BE76" s="285"/>
      <c r="BF76" s="285"/>
      <c r="BG76" s="285"/>
      <c r="BH76" s="285"/>
      <c r="BI76" s="285"/>
      <c r="BJ76" s="285"/>
      <c r="BK76" s="285"/>
      <c r="BL76" s="286"/>
      <c r="BM76" s="285"/>
      <c r="BN76" s="285"/>
      <c r="BO76" s="285"/>
      <c r="BP76" s="285"/>
      <c r="BQ76" s="285"/>
      <c r="BR76" s="285"/>
      <c r="BS76" s="285"/>
      <c r="BT76" s="285"/>
      <c r="BU76" s="285"/>
      <c r="BV76" s="285"/>
      <c r="BW76" s="285"/>
      <c r="BX76" s="285"/>
      <c r="BY76" s="285"/>
      <c r="BZ76" s="285"/>
      <c r="CA76" s="285"/>
      <c r="CB76" s="285"/>
      <c r="CC76" s="285"/>
      <c r="CD76" s="285"/>
      <c r="CE76" s="285"/>
      <c r="CF76" s="285"/>
      <c r="CG76" s="285"/>
      <c r="CH76" s="285"/>
      <c r="CI76" s="285"/>
      <c r="CJ76" s="285"/>
      <c r="CK76" s="285"/>
      <c r="CL76" s="285"/>
      <c r="CM76" s="285"/>
      <c r="CN76" s="285"/>
      <c r="CO76" s="285"/>
    </row>
    <row r="77" spans="2:93" s="280" customFormat="1">
      <c r="B77" s="281"/>
      <c r="C77" s="44"/>
      <c r="D77" s="45"/>
      <c r="E77" s="282"/>
      <c r="F77" s="283"/>
      <c r="G77" s="281"/>
      <c r="H77" s="281"/>
      <c r="I77" s="281"/>
      <c r="J77" s="282"/>
      <c r="K77" s="284"/>
      <c r="L77" s="284"/>
      <c r="M77" s="287"/>
      <c r="N77" s="287"/>
      <c r="O77" s="288"/>
      <c r="P77" s="282"/>
      <c r="Q77" s="281"/>
      <c r="R77" s="282"/>
      <c r="S77" s="282"/>
      <c r="T77" s="282"/>
      <c r="U77" s="289"/>
      <c r="V77" s="289"/>
      <c r="W77" s="289"/>
      <c r="X77" s="289"/>
      <c r="Y77" s="290"/>
      <c r="AU77" s="285"/>
      <c r="AV77" s="285"/>
      <c r="AW77" s="285"/>
      <c r="AX77" s="285"/>
      <c r="AY77" s="285"/>
      <c r="AZ77" s="285"/>
      <c r="BA77" s="285"/>
      <c r="BB77" s="285"/>
      <c r="BC77" s="285"/>
      <c r="BD77" s="285"/>
      <c r="BE77" s="285"/>
      <c r="BF77" s="285"/>
      <c r="BG77" s="285"/>
      <c r="BH77" s="285"/>
      <c r="BI77" s="285"/>
      <c r="BJ77" s="285"/>
      <c r="BK77" s="285"/>
      <c r="BL77" s="286"/>
      <c r="BM77" s="285"/>
      <c r="BN77" s="285"/>
      <c r="BO77" s="285"/>
      <c r="BP77" s="285"/>
      <c r="BQ77" s="285"/>
      <c r="BR77" s="285"/>
      <c r="BS77" s="285"/>
      <c r="BT77" s="285"/>
      <c r="BU77" s="285"/>
      <c r="BV77" s="285"/>
      <c r="BW77" s="285"/>
      <c r="BX77" s="285"/>
      <c r="BY77" s="285"/>
      <c r="BZ77" s="285"/>
      <c r="CA77" s="285"/>
      <c r="CB77" s="285"/>
      <c r="CC77" s="285"/>
      <c r="CD77" s="285"/>
      <c r="CE77" s="285"/>
      <c r="CF77" s="285"/>
      <c r="CG77" s="285"/>
      <c r="CH77" s="285"/>
      <c r="CI77" s="285"/>
      <c r="CJ77" s="285"/>
      <c r="CK77" s="285"/>
      <c r="CL77" s="285"/>
      <c r="CM77" s="285"/>
      <c r="CN77" s="285"/>
      <c r="CO77" s="285"/>
    </row>
    <row r="78" spans="2:93" s="280" customFormat="1">
      <c r="B78" s="281"/>
      <c r="C78" s="44"/>
      <c r="D78" s="45"/>
      <c r="E78" s="282"/>
      <c r="F78" s="283"/>
      <c r="G78" s="281"/>
      <c r="H78" s="281"/>
      <c r="I78" s="281"/>
      <c r="J78" s="282"/>
      <c r="K78" s="284"/>
      <c r="L78" s="284"/>
      <c r="M78" s="287"/>
      <c r="N78" s="287"/>
      <c r="O78" s="288"/>
      <c r="P78" s="282"/>
      <c r="Q78" s="281"/>
      <c r="R78" s="282"/>
      <c r="S78" s="282"/>
      <c r="T78" s="282"/>
      <c r="U78" s="289"/>
      <c r="V78" s="289"/>
      <c r="W78" s="289"/>
      <c r="X78" s="289"/>
      <c r="Y78" s="290"/>
      <c r="AU78" s="285"/>
      <c r="AV78" s="285"/>
      <c r="AW78" s="285"/>
      <c r="AX78" s="285"/>
      <c r="AY78" s="285"/>
      <c r="AZ78" s="285"/>
      <c r="BA78" s="285"/>
      <c r="BB78" s="285"/>
      <c r="BC78" s="285"/>
      <c r="BD78" s="285"/>
      <c r="BE78" s="285"/>
      <c r="BF78" s="285"/>
      <c r="BG78" s="285"/>
      <c r="BH78" s="285"/>
      <c r="BI78" s="285"/>
      <c r="BJ78" s="285"/>
      <c r="BK78" s="285"/>
      <c r="BL78" s="286"/>
      <c r="BM78" s="285"/>
      <c r="BN78" s="285"/>
      <c r="BO78" s="285"/>
      <c r="BP78" s="285"/>
      <c r="BQ78" s="285"/>
      <c r="BR78" s="285"/>
      <c r="BS78" s="285"/>
      <c r="BT78" s="285"/>
      <c r="BU78" s="285"/>
      <c r="BV78" s="285"/>
      <c r="BW78" s="285"/>
      <c r="BX78" s="285"/>
      <c r="BY78" s="285"/>
      <c r="BZ78" s="285"/>
      <c r="CA78" s="285"/>
      <c r="CB78" s="285"/>
      <c r="CC78" s="285"/>
      <c r="CD78" s="285"/>
      <c r="CE78" s="285"/>
      <c r="CF78" s="285"/>
      <c r="CG78" s="285"/>
      <c r="CH78" s="285"/>
      <c r="CI78" s="285"/>
      <c r="CJ78" s="285"/>
      <c r="CK78" s="285"/>
      <c r="CL78" s="285"/>
      <c r="CM78" s="285"/>
      <c r="CN78" s="285"/>
      <c r="CO78" s="285"/>
    </row>
    <row r="79" spans="2:93" s="280" customFormat="1">
      <c r="B79" s="281"/>
      <c r="C79" s="44"/>
      <c r="D79" s="45"/>
      <c r="E79" s="282"/>
      <c r="F79" s="283"/>
      <c r="G79" s="281"/>
      <c r="H79" s="281"/>
      <c r="I79" s="281"/>
      <c r="J79" s="282"/>
      <c r="K79" s="284"/>
      <c r="L79" s="284"/>
      <c r="M79" s="287"/>
      <c r="N79" s="287"/>
      <c r="O79" s="288"/>
      <c r="P79" s="282"/>
      <c r="Q79" s="281"/>
      <c r="R79" s="282"/>
      <c r="S79" s="282"/>
      <c r="T79" s="282"/>
      <c r="U79" s="289"/>
      <c r="V79" s="289"/>
      <c r="W79" s="289"/>
      <c r="X79" s="289"/>
      <c r="Y79" s="290"/>
      <c r="AU79" s="285"/>
      <c r="AV79" s="285"/>
      <c r="AW79" s="285"/>
      <c r="AX79" s="285"/>
      <c r="AY79" s="285"/>
      <c r="AZ79" s="285"/>
      <c r="BA79" s="285"/>
      <c r="BB79" s="285"/>
      <c r="BC79" s="285"/>
      <c r="BD79" s="285"/>
      <c r="BE79" s="285"/>
      <c r="BF79" s="285"/>
      <c r="BG79" s="285"/>
      <c r="BH79" s="285"/>
      <c r="BI79" s="285"/>
      <c r="BJ79" s="285"/>
      <c r="BK79" s="285"/>
      <c r="BL79" s="286"/>
      <c r="BM79" s="285"/>
      <c r="BN79" s="285"/>
      <c r="BO79" s="285"/>
      <c r="BP79" s="285"/>
      <c r="BQ79" s="285"/>
      <c r="BR79" s="285"/>
      <c r="BS79" s="285"/>
      <c r="BT79" s="285"/>
      <c r="BU79" s="285"/>
      <c r="BV79" s="285"/>
      <c r="BW79" s="285"/>
      <c r="BX79" s="285"/>
      <c r="BY79" s="285"/>
      <c r="BZ79" s="285"/>
      <c r="CA79" s="285"/>
      <c r="CB79" s="285"/>
      <c r="CC79" s="285"/>
      <c r="CD79" s="285"/>
      <c r="CE79" s="285"/>
      <c r="CF79" s="285"/>
      <c r="CG79" s="285"/>
      <c r="CH79" s="285"/>
      <c r="CI79" s="285"/>
      <c r="CJ79" s="285"/>
      <c r="CK79" s="285"/>
      <c r="CL79" s="285"/>
      <c r="CM79" s="285"/>
      <c r="CN79" s="285"/>
      <c r="CO79" s="285"/>
    </row>
    <row r="80" spans="2:93" s="280" customFormat="1">
      <c r="B80" s="281"/>
      <c r="C80" s="44"/>
      <c r="D80" s="45"/>
      <c r="E80" s="282"/>
      <c r="F80" s="283"/>
      <c r="G80" s="281"/>
      <c r="H80" s="281"/>
      <c r="I80" s="281"/>
      <c r="J80" s="282"/>
      <c r="K80" s="284"/>
      <c r="L80" s="284"/>
      <c r="M80" s="287"/>
      <c r="N80" s="287"/>
      <c r="O80" s="288"/>
      <c r="P80" s="282"/>
      <c r="Q80" s="281"/>
      <c r="R80" s="282"/>
      <c r="S80" s="282"/>
      <c r="T80" s="282"/>
      <c r="U80" s="289"/>
      <c r="V80" s="289"/>
      <c r="W80" s="289"/>
      <c r="X80" s="289"/>
      <c r="Y80" s="290"/>
      <c r="AU80" s="285"/>
      <c r="AV80" s="285"/>
      <c r="AW80" s="285"/>
      <c r="AX80" s="285"/>
      <c r="AY80" s="285"/>
      <c r="AZ80" s="285"/>
      <c r="BA80" s="285"/>
      <c r="BB80" s="285"/>
      <c r="BC80" s="285"/>
      <c r="BD80" s="285"/>
      <c r="BE80" s="285"/>
      <c r="BF80" s="285"/>
      <c r="BG80" s="285"/>
      <c r="BH80" s="285"/>
      <c r="BI80" s="285"/>
      <c r="BJ80" s="285"/>
      <c r="BK80" s="285"/>
      <c r="BL80" s="286"/>
      <c r="BM80" s="285"/>
      <c r="BN80" s="285"/>
      <c r="BO80" s="285"/>
      <c r="BP80" s="285"/>
      <c r="BQ80" s="285"/>
      <c r="BR80" s="285"/>
      <c r="BS80" s="285"/>
      <c r="BT80" s="285"/>
      <c r="BU80" s="285"/>
      <c r="BV80" s="285"/>
      <c r="BW80" s="285"/>
      <c r="BX80" s="285"/>
      <c r="BY80" s="285"/>
      <c r="BZ80" s="285"/>
      <c r="CA80" s="285"/>
      <c r="CB80" s="285"/>
      <c r="CC80" s="285"/>
      <c r="CD80" s="285"/>
      <c r="CE80" s="285"/>
      <c r="CF80" s="285"/>
      <c r="CG80" s="285"/>
      <c r="CH80" s="285"/>
      <c r="CI80" s="285"/>
      <c r="CJ80" s="285"/>
      <c r="CK80" s="285"/>
      <c r="CL80" s="285"/>
      <c r="CM80" s="285"/>
      <c r="CN80" s="285"/>
      <c r="CO80" s="285"/>
    </row>
    <row r="81" spans="2:93" s="280" customFormat="1">
      <c r="B81" s="281"/>
      <c r="C81" s="44"/>
      <c r="D81" s="45"/>
      <c r="E81" s="282"/>
      <c r="F81" s="283"/>
      <c r="G81" s="281"/>
      <c r="H81" s="281"/>
      <c r="I81" s="281"/>
      <c r="J81" s="282"/>
      <c r="K81" s="284"/>
      <c r="L81" s="284"/>
      <c r="M81" s="287"/>
      <c r="N81" s="287"/>
      <c r="O81" s="288"/>
      <c r="P81" s="282"/>
      <c r="Q81" s="281"/>
      <c r="R81" s="282"/>
      <c r="S81" s="282"/>
      <c r="T81" s="282"/>
      <c r="U81" s="289"/>
      <c r="V81" s="289"/>
      <c r="W81" s="289"/>
      <c r="X81" s="289"/>
      <c r="Y81" s="290"/>
      <c r="AU81" s="285"/>
      <c r="AV81" s="285"/>
      <c r="AW81" s="285"/>
      <c r="AX81" s="285"/>
      <c r="AY81" s="285"/>
      <c r="AZ81" s="285"/>
      <c r="BA81" s="285"/>
      <c r="BB81" s="285"/>
      <c r="BC81" s="285"/>
      <c r="BD81" s="285"/>
      <c r="BE81" s="285"/>
      <c r="BF81" s="285"/>
      <c r="BG81" s="285"/>
      <c r="BH81" s="285"/>
      <c r="BI81" s="285"/>
      <c r="BJ81" s="285"/>
      <c r="BK81" s="285"/>
      <c r="BL81" s="286"/>
      <c r="BM81" s="285"/>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285"/>
      <c r="CO81" s="285"/>
    </row>
    <row r="82" spans="2:93" s="280" customFormat="1">
      <c r="B82" s="281"/>
      <c r="C82" s="44"/>
      <c r="D82" s="45"/>
      <c r="E82" s="282"/>
      <c r="F82" s="283"/>
      <c r="G82" s="281"/>
      <c r="H82" s="281"/>
      <c r="I82" s="281"/>
      <c r="J82" s="282"/>
      <c r="K82" s="284"/>
      <c r="L82" s="284"/>
      <c r="M82" s="287"/>
      <c r="N82" s="287"/>
      <c r="O82" s="288"/>
      <c r="P82" s="282"/>
      <c r="Q82" s="281"/>
      <c r="R82" s="282"/>
      <c r="S82" s="282"/>
      <c r="T82" s="282"/>
      <c r="U82" s="289"/>
      <c r="V82" s="289"/>
      <c r="W82" s="289"/>
      <c r="X82" s="289"/>
      <c r="Y82" s="290"/>
      <c r="AU82" s="285"/>
      <c r="AV82" s="285"/>
      <c r="AW82" s="285"/>
      <c r="AX82" s="285"/>
      <c r="AY82" s="285"/>
      <c r="AZ82" s="285"/>
      <c r="BA82" s="285"/>
      <c r="BB82" s="285"/>
      <c r="BC82" s="285"/>
      <c r="BD82" s="285"/>
      <c r="BE82" s="285"/>
      <c r="BF82" s="285"/>
      <c r="BG82" s="285"/>
      <c r="BH82" s="285"/>
      <c r="BI82" s="285"/>
      <c r="BJ82" s="285"/>
      <c r="BK82" s="285"/>
      <c r="BL82" s="286"/>
      <c r="BM82" s="285"/>
      <c r="BN82" s="285"/>
      <c r="BO82" s="285"/>
      <c r="BP82" s="285"/>
      <c r="BQ82" s="285"/>
      <c r="BR82" s="285"/>
      <c r="BS82" s="285"/>
      <c r="BT82" s="285"/>
      <c r="BU82" s="285"/>
      <c r="BV82" s="285"/>
      <c r="BW82" s="285"/>
      <c r="BX82" s="285"/>
      <c r="BY82" s="285"/>
      <c r="BZ82" s="285"/>
      <c r="CA82" s="285"/>
      <c r="CB82" s="285"/>
      <c r="CC82" s="285"/>
      <c r="CD82" s="285"/>
      <c r="CE82" s="285"/>
      <c r="CF82" s="285"/>
      <c r="CG82" s="285"/>
      <c r="CH82" s="285"/>
      <c r="CI82" s="285"/>
      <c r="CJ82" s="285"/>
      <c r="CK82" s="285"/>
      <c r="CL82" s="285"/>
      <c r="CM82" s="285"/>
      <c r="CN82" s="285"/>
      <c r="CO82" s="285"/>
    </row>
    <row r="83" spans="2:93" s="280" customFormat="1">
      <c r="B83" s="281"/>
      <c r="C83" s="44"/>
      <c r="D83" s="45"/>
      <c r="E83" s="282"/>
      <c r="F83" s="283"/>
      <c r="G83" s="281"/>
      <c r="H83" s="281"/>
      <c r="I83" s="281"/>
      <c r="J83" s="282"/>
      <c r="K83" s="284"/>
      <c r="L83" s="284"/>
      <c r="M83" s="287"/>
      <c r="N83" s="287"/>
      <c r="O83" s="288"/>
      <c r="P83" s="282"/>
      <c r="Q83" s="281"/>
      <c r="R83" s="282"/>
      <c r="S83" s="282"/>
      <c r="T83" s="282"/>
      <c r="U83" s="289"/>
      <c r="V83" s="289"/>
      <c r="W83" s="289"/>
      <c r="X83" s="289"/>
      <c r="Y83" s="290"/>
      <c r="AU83" s="285"/>
      <c r="AV83" s="285"/>
      <c r="AW83" s="285"/>
      <c r="AX83" s="285"/>
      <c r="AY83" s="285"/>
      <c r="AZ83" s="285"/>
      <c r="BA83" s="285"/>
      <c r="BB83" s="285"/>
      <c r="BC83" s="285"/>
      <c r="BD83" s="285"/>
      <c r="BE83" s="285"/>
      <c r="BF83" s="285"/>
      <c r="BG83" s="285"/>
      <c r="BH83" s="285"/>
      <c r="BI83" s="285"/>
      <c r="BJ83" s="285"/>
      <c r="BK83" s="285"/>
      <c r="BL83" s="286"/>
      <c r="BM83" s="285"/>
      <c r="BN83" s="285"/>
      <c r="BO83" s="285"/>
      <c r="BP83" s="285"/>
      <c r="BQ83" s="285"/>
      <c r="BR83" s="285"/>
      <c r="BS83" s="285"/>
      <c r="BT83" s="285"/>
      <c r="BU83" s="285"/>
      <c r="BV83" s="285"/>
      <c r="BW83" s="285"/>
      <c r="BX83" s="285"/>
      <c r="BY83" s="285"/>
      <c r="BZ83" s="285"/>
      <c r="CA83" s="285"/>
      <c r="CB83" s="285"/>
      <c r="CC83" s="285"/>
      <c r="CD83" s="285"/>
      <c r="CE83" s="285"/>
      <c r="CF83" s="285"/>
      <c r="CG83" s="285"/>
      <c r="CH83" s="285"/>
      <c r="CI83" s="285"/>
      <c r="CJ83" s="285"/>
      <c r="CK83" s="285"/>
      <c r="CL83" s="285"/>
      <c r="CM83" s="285"/>
      <c r="CN83" s="285"/>
      <c r="CO83" s="285"/>
    </row>
    <row r="84" spans="2:93" s="280" customFormat="1">
      <c r="B84" s="281"/>
      <c r="C84" s="44"/>
      <c r="D84" s="45"/>
      <c r="E84" s="282"/>
      <c r="F84" s="283"/>
      <c r="G84" s="281"/>
      <c r="H84" s="281"/>
      <c r="I84" s="281"/>
      <c r="J84" s="282"/>
      <c r="K84" s="284"/>
      <c r="L84" s="284"/>
      <c r="M84" s="287"/>
      <c r="N84" s="287"/>
      <c r="O84" s="288"/>
      <c r="P84" s="282"/>
      <c r="Q84" s="281"/>
      <c r="R84" s="282"/>
      <c r="S84" s="282"/>
      <c r="T84" s="282"/>
      <c r="U84" s="289"/>
      <c r="V84" s="289"/>
      <c r="W84" s="289"/>
      <c r="X84" s="289"/>
      <c r="Y84" s="290"/>
      <c r="AU84" s="285"/>
      <c r="AV84" s="285"/>
      <c r="AW84" s="285"/>
      <c r="AX84" s="285"/>
      <c r="AY84" s="285"/>
      <c r="AZ84" s="285"/>
      <c r="BA84" s="285"/>
      <c r="BB84" s="285"/>
      <c r="BC84" s="285"/>
      <c r="BD84" s="285"/>
      <c r="BE84" s="285"/>
      <c r="BF84" s="285"/>
      <c r="BG84" s="285"/>
      <c r="BH84" s="285"/>
      <c r="BI84" s="285"/>
      <c r="BJ84" s="285"/>
      <c r="BK84" s="285"/>
      <c r="BL84" s="286"/>
      <c r="BM84" s="285"/>
      <c r="BN84" s="285"/>
      <c r="BO84" s="285"/>
      <c r="BP84" s="285"/>
      <c r="BQ84" s="285"/>
      <c r="BR84" s="285"/>
      <c r="BS84" s="285"/>
      <c r="BT84" s="285"/>
      <c r="BU84" s="285"/>
      <c r="BV84" s="285"/>
      <c r="BW84" s="285"/>
      <c r="BX84" s="285"/>
      <c r="BY84" s="285"/>
      <c r="BZ84" s="285"/>
      <c r="CA84" s="285"/>
      <c r="CB84" s="285"/>
      <c r="CC84" s="285"/>
      <c r="CD84" s="285"/>
      <c r="CE84" s="285"/>
      <c r="CF84" s="285"/>
      <c r="CG84" s="285"/>
      <c r="CH84" s="285"/>
      <c r="CI84" s="285"/>
      <c r="CJ84" s="285"/>
      <c r="CK84" s="285"/>
      <c r="CL84" s="285"/>
      <c r="CM84" s="285"/>
      <c r="CN84" s="285"/>
      <c r="CO84" s="285"/>
    </row>
    <row r="85" spans="2:93" s="280" customFormat="1">
      <c r="B85" s="281"/>
      <c r="C85" s="44"/>
      <c r="D85" s="45"/>
      <c r="E85" s="282"/>
      <c r="F85" s="283"/>
      <c r="G85" s="281"/>
      <c r="H85" s="281"/>
      <c r="I85" s="281"/>
      <c r="J85" s="282"/>
      <c r="K85" s="284"/>
      <c r="L85" s="284"/>
      <c r="M85" s="287"/>
      <c r="N85" s="287"/>
      <c r="O85" s="288"/>
      <c r="P85" s="282"/>
      <c r="Q85" s="281"/>
      <c r="R85" s="282"/>
      <c r="S85" s="282"/>
      <c r="T85" s="282"/>
      <c r="U85" s="289"/>
      <c r="V85" s="289"/>
      <c r="W85" s="289"/>
      <c r="X85" s="289"/>
      <c r="Y85" s="290"/>
      <c r="AU85" s="285"/>
      <c r="AV85" s="285"/>
      <c r="AW85" s="285"/>
      <c r="AX85" s="285"/>
      <c r="AY85" s="285"/>
      <c r="AZ85" s="285"/>
      <c r="BA85" s="285"/>
      <c r="BB85" s="285"/>
      <c r="BC85" s="285"/>
      <c r="BD85" s="285"/>
      <c r="BE85" s="285"/>
      <c r="BF85" s="285"/>
      <c r="BG85" s="285"/>
      <c r="BH85" s="285"/>
      <c r="BI85" s="285"/>
      <c r="BJ85" s="285"/>
      <c r="BK85" s="285"/>
      <c r="BL85" s="286"/>
      <c r="BM85" s="285"/>
      <c r="BN85" s="285"/>
      <c r="BO85" s="285"/>
      <c r="BP85" s="285"/>
      <c r="BQ85" s="285"/>
      <c r="BR85" s="285"/>
      <c r="BS85" s="285"/>
      <c r="BT85" s="285"/>
      <c r="BU85" s="285"/>
      <c r="BV85" s="285"/>
      <c r="BW85" s="285"/>
      <c r="BX85" s="285"/>
      <c r="BY85" s="285"/>
      <c r="BZ85" s="285"/>
      <c r="CA85" s="285"/>
      <c r="CB85" s="285"/>
      <c r="CC85" s="285"/>
      <c r="CD85" s="285"/>
      <c r="CE85" s="285"/>
      <c r="CF85" s="285"/>
      <c r="CG85" s="285"/>
      <c r="CH85" s="285"/>
      <c r="CI85" s="285"/>
      <c r="CJ85" s="285"/>
      <c r="CK85" s="285"/>
      <c r="CL85" s="285"/>
      <c r="CM85" s="285"/>
      <c r="CN85" s="285"/>
      <c r="CO85" s="285"/>
    </row>
    <row r="86" spans="2:93" s="280" customFormat="1">
      <c r="B86" s="281"/>
      <c r="C86" s="44"/>
      <c r="D86" s="45"/>
      <c r="E86" s="282"/>
      <c r="F86" s="283"/>
      <c r="G86" s="281"/>
      <c r="H86" s="281"/>
      <c r="I86" s="281"/>
      <c r="J86" s="282"/>
      <c r="K86" s="284"/>
      <c r="L86" s="284"/>
      <c r="M86" s="287"/>
      <c r="N86" s="287"/>
      <c r="O86" s="288"/>
      <c r="P86" s="282"/>
      <c r="Q86" s="281"/>
      <c r="R86" s="282"/>
      <c r="S86" s="282"/>
      <c r="T86" s="282"/>
      <c r="U86" s="289"/>
      <c r="V86" s="289"/>
      <c r="W86" s="289"/>
      <c r="X86" s="289"/>
      <c r="Y86" s="290"/>
      <c r="AU86" s="285"/>
      <c r="AV86" s="285"/>
      <c r="AW86" s="285"/>
      <c r="AX86" s="285"/>
      <c r="AY86" s="285"/>
      <c r="AZ86" s="285"/>
      <c r="BA86" s="285"/>
      <c r="BB86" s="285"/>
      <c r="BC86" s="285"/>
      <c r="BD86" s="285"/>
      <c r="BE86" s="285"/>
      <c r="BF86" s="285"/>
      <c r="BG86" s="285"/>
      <c r="BH86" s="285"/>
      <c r="BI86" s="285"/>
      <c r="BJ86" s="285"/>
      <c r="BK86" s="285"/>
      <c r="BL86" s="286"/>
      <c r="BM86" s="285"/>
      <c r="BN86" s="285"/>
      <c r="BO86" s="285"/>
      <c r="BP86" s="285"/>
      <c r="BQ86" s="285"/>
      <c r="BR86" s="285"/>
      <c r="BS86" s="285"/>
      <c r="BT86" s="285"/>
      <c r="BU86" s="285"/>
      <c r="BV86" s="285"/>
      <c r="BW86" s="285"/>
      <c r="BX86" s="285"/>
      <c r="BY86" s="285"/>
      <c r="BZ86" s="285"/>
      <c r="CA86" s="285"/>
      <c r="CB86" s="285"/>
      <c r="CC86" s="285"/>
      <c r="CD86" s="285"/>
      <c r="CE86" s="285"/>
      <c r="CF86" s="285"/>
      <c r="CG86" s="285"/>
      <c r="CH86" s="285"/>
      <c r="CI86" s="285"/>
      <c r="CJ86" s="285"/>
      <c r="CK86" s="285"/>
      <c r="CL86" s="285"/>
      <c r="CM86" s="285"/>
      <c r="CN86" s="285"/>
      <c r="CO86" s="285"/>
    </row>
    <row r="87" spans="2:93" s="280" customFormat="1">
      <c r="B87" s="281"/>
      <c r="C87" s="44"/>
      <c r="D87" s="45"/>
      <c r="E87" s="282"/>
      <c r="F87" s="283"/>
      <c r="G87" s="281"/>
      <c r="H87" s="281"/>
      <c r="I87" s="281"/>
      <c r="J87" s="282"/>
      <c r="K87" s="284"/>
      <c r="L87" s="284"/>
      <c r="M87" s="287"/>
      <c r="N87" s="287"/>
      <c r="O87" s="288"/>
      <c r="P87" s="282"/>
      <c r="Q87" s="281"/>
      <c r="R87" s="282"/>
      <c r="S87" s="282"/>
      <c r="T87" s="282"/>
      <c r="U87" s="289"/>
      <c r="V87" s="289"/>
      <c r="W87" s="289"/>
      <c r="X87" s="289"/>
      <c r="Y87" s="290"/>
      <c r="AU87" s="285"/>
      <c r="AV87" s="285"/>
      <c r="AW87" s="285"/>
      <c r="AX87" s="285"/>
      <c r="AY87" s="285"/>
      <c r="AZ87" s="285"/>
      <c r="BA87" s="285"/>
      <c r="BB87" s="285"/>
      <c r="BC87" s="285"/>
      <c r="BD87" s="285"/>
      <c r="BE87" s="285"/>
      <c r="BF87" s="285"/>
      <c r="BG87" s="285"/>
      <c r="BH87" s="285"/>
      <c r="BI87" s="285"/>
      <c r="BJ87" s="285"/>
      <c r="BK87" s="285"/>
      <c r="BL87" s="286"/>
      <c r="BM87" s="285"/>
      <c r="BN87" s="285"/>
      <c r="BO87" s="285"/>
      <c r="BP87" s="285"/>
      <c r="BQ87" s="285"/>
      <c r="BR87" s="285"/>
      <c r="BS87" s="285"/>
      <c r="BT87" s="285"/>
      <c r="BU87" s="285"/>
      <c r="BV87" s="285"/>
      <c r="BW87" s="285"/>
      <c r="BX87" s="285"/>
      <c r="BY87" s="285"/>
      <c r="BZ87" s="285"/>
      <c r="CA87" s="285"/>
      <c r="CB87" s="285"/>
      <c r="CC87" s="285"/>
      <c r="CD87" s="285"/>
      <c r="CE87" s="285"/>
      <c r="CF87" s="285"/>
      <c r="CG87" s="285"/>
      <c r="CH87" s="285"/>
      <c r="CI87" s="285"/>
      <c r="CJ87" s="285"/>
      <c r="CK87" s="285"/>
      <c r="CL87" s="285"/>
      <c r="CM87" s="285"/>
      <c r="CN87" s="285"/>
      <c r="CO87" s="285"/>
    </row>
    <row r="88" spans="2:93" s="280" customFormat="1">
      <c r="B88" s="281"/>
      <c r="C88" s="44"/>
      <c r="D88" s="45"/>
      <c r="E88" s="282"/>
      <c r="F88" s="283"/>
      <c r="G88" s="281"/>
      <c r="H88" s="281"/>
      <c r="I88" s="281"/>
      <c r="J88" s="282"/>
      <c r="K88" s="284"/>
      <c r="L88" s="284"/>
      <c r="M88" s="287"/>
      <c r="N88" s="287"/>
      <c r="O88" s="288"/>
      <c r="P88" s="282"/>
      <c r="Q88" s="281"/>
      <c r="R88" s="282"/>
      <c r="S88" s="282"/>
      <c r="T88" s="282"/>
      <c r="U88" s="289"/>
      <c r="V88" s="289"/>
      <c r="W88" s="289"/>
      <c r="X88" s="289"/>
      <c r="Y88" s="290"/>
      <c r="AU88" s="285"/>
      <c r="AV88" s="285"/>
      <c r="AW88" s="285"/>
      <c r="AX88" s="285"/>
      <c r="AY88" s="285"/>
      <c r="AZ88" s="285"/>
      <c r="BA88" s="285"/>
      <c r="BB88" s="285"/>
      <c r="BC88" s="285"/>
      <c r="BD88" s="285"/>
      <c r="BE88" s="285"/>
      <c r="BF88" s="285"/>
      <c r="BG88" s="285"/>
      <c r="BH88" s="285"/>
      <c r="BI88" s="285"/>
      <c r="BJ88" s="285"/>
      <c r="BK88" s="285"/>
      <c r="BL88" s="286"/>
      <c r="BM88" s="285"/>
      <c r="BN88" s="285"/>
      <c r="BO88" s="285"/>
      <c r="BP88" s="285"/>
      <c r="BQ88" s="285"/>
      <c r="BR88" s="285"/>
      <c r="BS88" s="285"/>
      <c r="BT88" s="285"/>
      <c r="BU88" s="285"/>
      <c r="BV88" s="285"/>
      <c r="BW88" s="285"/>
      <c r="BX88" s="285"/>
      <c r="BY88" s="285"/>
      <c r="BZ88" s="285"/>
      <c r="CA88" s="285"/>
      <c r="CB88" s="285"/>
      <c r="CC88" s="285"/>
      <c r="CD88" s="285"/>
      <c r="CE88" s="285"/>
      <c r="CF88" s="285"/>
      <c r="CG88" s="285"/>
      <c r="CH88" s="285"/>
      <c r="CI88" s="285"/>
      <c r="CJ88" s="285"/>
      <c r="CK88" s="285"/>
      <c r="CL88" s="285"/>
      <c r="CM88" s="285"/>
      <c r="CN88" s="285"/>
      <c r="CO88" s="285"/>
    </row>
    <row r="89" spans="2:93" s="280" customFormat="1">
      <c r="B89" s="281"/>
      <c r="C89" s="44"/>
      <c r="D89" s="45"/>
      <c r="E89" s="282"/>
      <c r="F89" s="283"/>
      <c r="G89" s="281"/>
      <c r="H89" s="281"/>
      <c r="I89" s="281"/>
      <c r="J89" s="282"/>
      <c r="K89" s="284"/>
      <c r="L89" s="284"/>
      <c r="M89" s="287"/>
      <c r="N89" s="287"/>
      <c r="O89" s="288"/>
      <c r="P89" s="282"/>
      <c r="Q89" s="281"/>
      <c r="R89" s="282"/>
      <c r="S89" s="282"/>
      <c r="T89" s="282"/>
      <c r="U89" s="289"/>
      <c r="V89" s="289"/>
      <c r="W89" s="289"/>
      <c r="X89" s="289"/>
      <c r="Y89" s="290"/>
      <c r="AU89" s="285"/>
      <c r="AV89" s="285"/>
      <c r="AW89" s="285"/>
      <c r="AX89" s="285"/>
      <c r="AY89" s="285"/>
      <c r="AZ89" s="285"/>
      <c r="BA89" s="285"/>
      <c r="BB89" s="285"/>
      <c r="BC89" s="285"/>
      <c r="BD89" s="285"/>
      <c r="BE89" s="285"/>
      <c r="BF89" s="285"/>
      <c r="BG89" s="285"/>
      <c r="BH89" s="285"/>
      <c r="BI89" s="285"/>
      <c r="BJ89" s="285"/>
      <c r="BK89" s="285"/>
      <c r="BL89" s="286"/>
      <c r="BM89" s="285"/>
      <c r="BN89" s="285"/>
      <c r="BO89" s="285"/>
      <c r="BP89" s="285"/>
      <c r="BQ89" s="285"/>
      <c r="BR89" s="285"/>
      <c r="BS89" s="285"/>
      <c r="BT89" s="285"/>
      <c r="BU89" s="285"/>
      <c r="BV89" s="285"/>
      <c r="BW89" s="285"/>
      <c r="BX89" s="285"/>
      <c r="BY89" s="285"/>
      <c r="BZ89" s="285"/>
      <c r="CA89" s="285"/>
      <c r="CB89" s="285"/>
      <c r="CC89" s="285"/>
      <c r="CD89" s="285"/>
      <c r="CE89" s="285"/>
      <c r="CF89" s="285"/>
      <c r="CG89" s="285"/>
      <c r="CH89" s="285"/>
      <c r="CI89" s="285"/>
      <c r="CJ89" s="285"/>
      <c r="CK89" s="285"/>
      <c r="CL89" s="285"/>
      <c r="CM89" s="285"/>
      <c r="CN89" s="285"/>
      <c r="CO89" s="285"/>
    </row>
    <row r="90" spans="2:93" s="280" customFormat="1">
      <c r="B90" s="281"/>
      <c r="C90" s="44"/>
      <c r="D90" s="45"/>
      <c r="E90" s="282"/>
      <c r="F90" s="283"/>
      <c r="G90" s="281"/>
      <c r="H90" s="281"/>
      <c r="I90" s="281"/>
      <c r="J90" s="282"/>
      <c r="K90" s="284"/>
      <c r="L90" s="284"/>
      <c r="M90" s="287"/>
      <c r="N90" s="287"/>
      <c r="O90" s="288"/>
      <c r="P90" s="282"/>
      <c r="Q90" s="281"/>
      <c r="R90" s="282"/>
      <c r="S90" s="282"/>
      <c r="T90" s="282"/>
      <c r="U90" s="289"/>
      <c r="V90" s="289"/>
      <c r="W90" s="289"/>
      <c r="X90" s="289"/>
      <c r="Y90" s="290"/>
      <c r="AU90" s="285"/>
      <c r="AV90" s="285"/>
      <c r="AW90" s="285"/>
      <c r="AX90" s="285"/>
      <c r="AY90" s="285"/>
      <c r="AZ90" s="285"/>
      <c r="BA90" s="285"/>
      <c r="BB90" s="285"/>
      <c r="BC90" s="285"/>
      <c r="BD90" s="285"/>
      <c r="BE90" s="285"/>
      <c r="BF90" s="285"/>
      <c r="BG90" s="285"/>
      <c r="BH90" s="285"/>
      <c r="BI90" s="285"/>
      <c r="BJ90" s="285"/>
      <c r="BK90" s="285"/>
      <c r="BL90" s="286"/>
      <c r="BM90" s="285"/>
      <c r="BN90" s="285"/>
      <c r="BO90" s="285"/>
      <c r="BP90" s="285"/>
      <c r="BQ90" s="285"/>
      <c r="BR90" s="285"/>
      <c r="BS90" s="285"/>
      <c r="BT90" s="285"/>
      <c r="BU90" s="285"/>
      <c r="BV90" s="285"/>
      <c r="BW90" s="285"/>
      <c r="BX90" s="285"/>
      <c r="BY90" s="285"/>
      <c r="BZ90" s="285"/>
      <c r="CA90" s="285"/>
      <c r="CB90" s="285"/>
      <c r="CC90" s="285"/>
      <c r="CD90" s="285"/>
      <c r="CE90" s="285"/>
      <c r="CF90" s="285"/>
      <c r="CG90" s="285"/>
      <c r="CH90" s="285"/>
      <c r="CI90" s="285"/>
      <c r="CJ90" s="285"/>
      <c r="CK90" s="285"/>
      <c r="CL90" s="285"/>
      <c r="CM90" s="285"/>
      <c r="CN90" s="285"/>
      <c r="CO90" s="285"/>
    </row>
    <row r="91" spans="2:93" s="280" customFormat="1">
      <c r="B91" s="281"/>
      <c r="C91" s="44"/>
      <c r="D91" s="45"/>
      <c r="E91" s="282"/>
      <c r="F91" s="283"/>
      <c r="G91" s="281"/>
      <c r="H91" s="281"/>
      <c r="I91" s="281"/>
      <c r="J91" s="282"/>
      <c r="K91" s="284"/>
      <c r="L91" s="284"/>
      <c r="M91" s="287"/>
      <c r="N91" s="287"/>
      <c r="O91" s="288"/>
      <c r="P91" s="282"/>
      <c r="Q91" s="281"/>
      <c r="R91" s="282"/>
      <c r="S91" s="282"/>
      <c r="T91" s="282"/>
      <c r="U91" s="289"/>
      <c r="V91" s="289"/>
      <c r="W91" s="289"/>
      <c r="X91" s="289"/>
      <c r="Y91" s="290"/>
      <c r="AU91" s="285"/>
      <c r="AV91" s="285"/>
      <c r="AW91" s="285"/>
      <c r="AX91" s="285"/>
      <c r="AY91" s="285"/>
      <c r="AZ91" s="285"/>
      <c r="BA91" s="285"/>
      <c r="BB91" s="285"/>
      <c r="BC91" s="285"/>
      <c r="BD91" s="285"/>
      <c r="BE91" s="285"/>
      <c r="BF91" s="285"/>
      <c r="BG91" s="285"/>
      <c r="BH91" s="285"/>
      <c r="BI91" s="285"/>
      <c r="BJ91" s="285"/>
      <c r="BK91" s="285"/>
      <c r="BL91" s="286"/>
      <c r="BM91" s="285"/>
      <c r="BN91" s="285"/>
      <c r="BO91" s="285"/>
      <c r="BP91" s="285"/>
      <c r="BQ91" s="285"/>
      <c r="BR91" s="285"/>
      <c r="BS91" s="285"/>
      <c r="BT91" s="285"/>
      <c r="BU91" s="285"/>
      <c r="BV91" s="285"/>
      <c r="BW91" s="285"/>
      <c r="BX91" s="285"/>
      <c r="BY91" s="285"/>
      <c r="BZ91" s="285"/>
      <c r="CA91" s="285"/>
      <c r="CB91" s="285"/>
      <c r="CC91" s="285"/>
      <c r="CD91" s="285"/>
      <c r="CE91" s="285"/>
      <c r="CF91" s="285"/>
      <c r="CG91" s="285"/>
      <c r="CH91" s="285"/>
      <c r="CI91" s="285"/>
      <c r="CJ91" s="285"/>
      <c r="CK91" s="285"/>
      <c r="CL91" s="285"/>
      <c r="CM91" s="285"/>
      <c r="CN91" s="285"/>
      <c r="CO91" s="285"/>
    </row>
    <row r="92" spans="2:93" s="280" customFormat="1">
      <c r="B92" s="281"/>
      <c r="C92" s="44"/>
      <c r="D92" s="45"/>
      <c r="E92" s="282"/>
      <c r="F92" s="283"/>
      <c r="G92" s="281"/>
      <c r="H92" s="281"/>
      <c r="I92" s="281"/>
      <c r="J92" s="282"/>
      <c r="K92" s="284"/>
      <c r="L92" s="284"/>
      <c r="M92" s="287"/>
      <c r="N92" s="287"/>
      <c r="O92" s="288"/>
      <c r="P92" s="282"/>
      <c r="Q92" s="281"/>
      <c r="R92" s="282"/>
      <c r="S92" s="282"/>
      <c r="T92" s="282"/>
      <c r="U92" s="289"/>
      <c r="V92" s="289"/>
      <c r="W92" s="289"/>
      <c r="X92" s="289"/>
      <c r="Y92" s="290"/>
      <c r="AU92" s="285"/>
      <c r="AV92" s="285"/>
      <c r="AW92" s="285"/>
      <c r="AX92" s="285"/>
      <c r="AY92" s="285"/>
      <c r="AZ92" s="285"/>
      <c r="BA92" s="285"/>
      <c r="BB92" s="285"/>
      <c r="BC92" s="285"/>
      <c r="BD92" s="285"/>
      <c r="BE92" s="285"/>
      <c r="BF92" s="285"/>
      <c r="BG92" s="285"/>
      <c r="BH92" s="285"/>
      <c r="BI92" s="285"/>
      <c r="BJ92" s="285"/>
      <c r="BK92" s="285"/>
      <c r="BL92" s="286"/>
      <c r="BM92" s="285"/>
      <c r="BN92" s="285"/>
      <c r="BO92" s="285"/>
      <c r="BP92" s="285"/>
      <c r="BQ92" s="285"/>
      <c r="BR92" s="285"/>
      <c r="BS92" s="285"/>
      <c r="BT92" s="285"/>
      <c r="BU92" s="285"/>
      <c r="BV92" s="285"/>
      <c r="BW92" s="285"/>
      <c r="BX92" s="285"/>
      <c r="BY92" s="285"/>
      <c r="BZ92" s="285"/>
      <c r="CA92" s="285"/>
      <c r="CB92" s="285"/>
      <c r="CC92" s="285"/>
      <c r="CD92" s="285"/>
      <c r="CE92" s="285"/>
      <c r="CF92" s="285"/>
      <c r="CG92" s="285"/>
      <c r="CH92" s="285"/>
      <c r="CI92" s="285"/>
      <c r="CJ92" s="285"/>
      <c r="CK92" s="285"/>
      <c r="CL92" s="285"/>
      <c r="CM92" s="285"/>
      <c r="CN92" s="285"/>
      <c r="CO92" s="285"/>
    </row>
    <row r="93" spans="2:93" s="280" customFormat="1">
      <c r="B93" s="281"/>
      <c r="C93" s="44"/>
      <c r="D93" s="45"/>
      <c r="E93" s="282"/>
      <c r="F93" s="283"/>
      <c r="G93" s="281"/>
      <c r="H93" s="281"/>
      <c r="I93" s="281"/>
      <c r="J93" s="282"/>
      <c r="K93" s="284"/>
      <c r="L93" s="284"/>
      <c r="M93" s="287"/>
      <c r="N93" s="287"/>
      <c r="O93" s="288"/>
      <c r="P93" s="282"/>
      <c r="Q93" s="281"/>
      <c r="R93" s="282"/>
      <c r="S93" s="282"/>
      <c r="T93" s="282"/>
      <c r="U93" s="289"/>
      <c r="V93" s="289"/>
      <c r="W93" s="289"/>
      <c r="X93" s="289"/>
      <c r="Y93" s="290"/>
      <c r="AU93" s="285"/>
      <c r="AV93" s="285"/>
      <c r="AW93" s="285"/>
      <c r="AX93" s="285"/>
      <c r="AY93" s="285"/>
      <c r="AZ93" s="285"/>
      <c r="BA93" s="285"/>
      <c r="BB93" s="285"/>
      <c r="BC93" s="285"/>
      <c r="BD93" s="285"/>
      <c r="BE93" s="285"/>
      <c r="BF93" s="285"/>
      <c r="BG93" s="285"/>
      <c r="BH93" s="285"/>
      <c r="BI93" s="285"/>
      <c r="BJ93" s="285"/>
      <c r="BK93" s="285"/>
      <c r="BL93" s="286"/>
      <c r="BM93" s="285"/>
      <c r="BN93" s="285"/>
      <c r="BO93" s="285"/>
      <c r="BP93" s="285"/>
      <c r="BQ93" s="285"/>
      <c r="BR93" s="285"/>
      <c r="BS93" s="285"/>
      <c r="BT93" s="285"/>
      <c r="BU93" s="285"/>
      <c r="BV93" s="285"/>
      <c r="BW93" s="285"/>
      <c r="BX93" s="285"/>
      <c r="BY93" s="285"/>
      <c r="BZ93" s="285"/>
      <c r="CA93" s="285"/>
      <c r="CB93" s="285"/>
      <c r="CC93" s="285"/>
      <c r="CD93" s="285"/>
      <c r="CE93" s="285"/>
      <c r="CF93" s="285"/>
      <c r="CG93" s="285"/>
      <c r="CH93" s="285"/>
      <c r="CI93" s="285"/>
      <c r="CJ93" s="285"/>
      <c r="CK93" s="285"/>
      <c r="CL93" s="285"/>
      <c r="CM93" s="285"/>
      <c r="CN93" s="285"/>
      <c r="CO93" s="285"/>
    </row>
    <row r="94" spans="2:93" s="280" customFormat="1">
      <c r="B94" s="281"/>
      <c r="C94" s="44"/>
      <c r="D94" s="45"/>
      <c r="E94" s="282"/>
      <c r="F94" s="283"/>
      <c r="G94" s="281"/>
      <c r="H94" s="281"/>
      <c r="I94" s="281"/>
      <c r="J94" s="282"/>
      <c r="K94" s="284"/>
      <c r="L94" s="284"/>
      <c r="M94" s="287"/>
      <c r="N94" s="287"/>
      <c r="O94" s="288"/>
      <c r="P94" s="282"/>
      <c r="Q94" s="281"/>
      <c r="R94" s="282"/>
      <c r="S94" s="282"/>
      <c r="T94" s="282"/>
      <c r="U94" s="289"/>
      <c r="V94" s="289"/>
      <c r="W94" s="289"/>
      <c r="X94" s="289"/>
      <c r="Y94" s="290"/>
      <c r="AU94" s="285"/>
      <c r="AV94" s="285"/>
      <c r="AW94" s="285"/>
      <c r="AX94" s="285"/>
      <c r="AY94" s="285"/>
      <c r="AZ94" s="285"/>
      <c r="BA94" s="285"/>
      <c r="BB94" s="285"/>
      <c r="BC94" s="285"/>
      <c r="BD94" s="285"/>
      <c r="BE94" s="285"/>
      <c r="BF94" s="285"/>
      <c r="BG94" s="285"/>
      <c r="BH94" s="285"/>
      <c r="BI94" s="285"/>
      <c r="BJ94" s="285"/>
      <c r="BK94" s="285"/>
      <c r="BL94" s="286"/>
      <c r="BM94" s="285"/>
      <c r="BN94" s="285"/>
      <c r="BO94" s="285"/>
      <c r="BP94" s="285"/>
      <c r="BQ94" s="285"/>
      <c r="BR94" s="285"/>
      <c r="BS94" s="285"/>
      <c r="BT94" s="285"/>
      <c r="BU94" s="285"/>
      <c r="BV94" s="285"/>
      <c r="BW94" s="285"/>
      <c r="BX94" s="285"/>
      <c r="BY94" s="285"/>
      <c r="BZ94" s="285"/>
      <c r="CA94" s="285"/>
      <c r="CB94" s="285"/>
      <c r="CC94" s="285"/>
      <c r="CD94" s="285"/>
      <c r="CE94" s="285"/>
      <c r="CF94" s="285"/>
      <c r="CG94" s="285"/>
      <c r="CH94" s="285"/>
      <c r="CI94" s="285"/>
      <c r="CJ94" s="285"/>
      <c r="CK94" s="285"/>
      <c r="CL94" s="285"/>
      <c r="CM94" s="285"/>
      <c r="CN94" s="285"/>
      <c r="CO94" s="285"/>
    </row>
    <row r="95" spans="2:93" s="280" customFormat="1">
      <c r="B95" s="281"/>
      <c r="C95" s="44"/>
      <c r="D95" s="45"/>
      <c r="E95" s="282"/>
      <c r="F95" s="283"/>
      <c r="G95" s="281"/>
      <c r="H95" s="281"/>
      <c r="I95" s="281"/>
      <c r="J95" s="282"/>
      <c r="K95" s="284"/>
      <c r="L95" s="284"/>
      <c r="M95" s="287"/>
      <c r="N95" s="287"/>
      <c r="O95" s="288"/>
      <c r="P95" s="282"/>
      <c r="Q95" s="281"/>
      <c r="R95" s="282"/>
      <c r="S95" s="282"/>
      <c r="T95" s="282"/>
      <c r="U95" s="289"/>
      <c r="V95" s="289"/>
      <c r="W95" s="289"/>
      <c r="X95" s="289"/>
      <c r="Y95" s="290"/>
      <c r="AU95" s="285"/>
      <c r="AV95" s="285"/>
      <c r="AW95" s="285"/>
      <c r="AX95" s="285"/>
      <c r="AY95" s="285"/>
      <c r="AZ95" s="285"/>
      <c r="BA95" s="285"/>
      <c r="BB95" s="285"/>
      <c r="BC95" s="285"/>
      <c r="BD95" s="285"/>
      <c r="BE95" s="285"/>
      <c r="BF95" s="285"/>
      <c r="BG95" s="285"/>
      <c r="BH95" s="285"/>
      <c r="BI95" s="285"/>
      <c r="BJ95" s="285"/>
      <c r="BK95" s="285"/>
      <c r="BL95" s="286"/>
      <c r="BM95" s="285"/>
      <c r="BN95" s="285"/>
      <c r="BO95" s="285"/>
      <c r="BP95" s="285"/>
      <c r="BQ95" s="285"/>
      <c r="BR95" s="285"/>
      <c r="BS95" s="285"/>
      <c r="BT95" s="285"/>
      <c r="BU95" s="285"/>
      <c r="BV95" s="285"/>
      <c r="BW95" s="285"/>
      <c r="BX95" s="285"/>
      <c r="BY95" s="285"/>
      <c r="BZ95" s="285"/>
      <c r="CA95" s="285"/>
      <c r="CB95" s="285"/>
      <c r="CC95" s="285"/>
      <c r="CD95" s="285"/>
      <c r="CE95" s="285"/>
      <c r="CF95" s="285"/>
      <c r="CG95" s="285"/>
      <c r="CH95" s="285"/>
      <c r="CI95" s="285"/>
      <c r="CJ95" s="285"/>
      <c r="CK95" s="285"/>
      <c r="CL95" s="285"/>
      <c r="CM95" s="285"/>
      <c r="CN95" s="285"/>
      <c r="CO95" s="285"/>
    </row>
    <row r="96" spans="2:93" s="280" customFormat="1">
      <c r="B96" s="281"/>
      <c r="C96" s="44"/>
      <c r="D96" s="45"/>
      <c r="E96" s="282"/>
      <c r="F96" s="283"/>
      <c r="G96" s="281"/>
      <c r="H96" s="281"/>
      <c r="I96" s="281"/>
      <c r="J96" s="282"/>
      <c r="K96" s="284"/>
      <c r="L96" s="284"/>
      <c r="M96" s="287"/>
      <c r="N96" s="287"/>
      <c r="O96" s="288"/>
      <c r="P96" s="282"/>
      <c r="Q96" s="281"/>
      <c r="R96" s="282"/>
      <c r="S96" s="282"/>
      <c r="T96" s="282"/>
      <c r="U96" s="289"/>
      <c r="V96" s="289"/>
      <c r="W96" s="289"/>
      <c r="X96" s="289"/>
      <c r="Y96" s="290"/>
      <c r="AU96" s="285"/>
      <c r="AV96" s="285"/>
      <c r="AW96" s="285"/>
      <c r="AX96" s="285"/>
      <c r="AY96" s="285"/>
      <c r="AZ96" s="285"/>
      <c r="BA96" s="285"/>
      <c r="BB96" s="285"/>
      <c r="BC96" s="285"/>
      <c r="BD96" s="285"/>
      <c r="BE96" s="285"/>
      <c r="BF96" s="285"/>
      <c r="BG96" s="285"/>
      <c r="BH96" s="285"/>
      <c r="BI96" s="285"/>
      <c r="BJ96" s="285"/>
      <c r="BK96" s="285"/>
      <c r="BL96" s="286"/>
      <c r="BM96" s="285"/>
      <c r="BN96" s="285"/>
      <c r="BO96" s="285"/>
      <c r="BP96" s="285"/>
      <c r="BQ96" s="285"/>
      <c r="BR96" s="285"/>
      <c r="BS96" s="285"/>
      <c r="BT96" s="285"/>
      <c r="BU96" s="285"/>
      <c r="BV96" s="285"/>
      <c r="BW96" s="285"/>
      <c r="BX96" s="285"/>
      <c r="BY96" s="285"/>
      <c r="BZ96" s="285"/>
      <c r="CA96" s="285"/>
      <c r="CB96" s="285"/>
      <c r="CC96" s="285"/>
      <c r="CD96" s="285"/>
      <c r="CE96" s="285"/>
      <c r="CF96" s="285"/>
      <c r="CG96" s="285"/>
      <c r="CH96" s="285"/>
      <c r="CI96" s="285"/>
      <c r="CJ96" s="285"/>
      <c r="CK96" s="285"/>
      <c r="CL96" s="285"/>
      <c r="CM96" s="285"/>
      <c r="CN96" s="285"/>
      <c r="CO96" s="285"/>
    </row>
    <row r="97" spans="2:93" s="280" customFormat="1">
      <c r="B97" s="281"/>
      <c r="C97" s="44"/>
      <c r="D97" s="45"/>
      <c r="E97" s="282"/>
      <c r="F97" s="283"/>
      <c r="G97" s="281"/>
      <c r="H97" s="281"/>
      <c r="I97" s="281"/>
      <c r="J97" s="282"/>
      <c r="K97" s="284"/>
      <c r="L97" s="284"/>
      <c r="M97" s="287"/>
      <c r="N97" s="287"/>
      <c r="O97" s="288"/>
      <c r="P97" s="282"/>
      <c r="Q97" s="281"/>
      <c r="R97" s="282"/>
      <c r="S97" s="282"/>
      <c r="T97" s="282"/>
      <c r="U97" s="289"/>
      <c r="V97" s="289"/>
      <c r="W97" s="289"/>
      <c r="X97" s="289"/>
      <c r="Y97" s="290"/>
      <c r="AU97" s="285"/>
      <c r="AV97" s="285"/>
      <c r="AW97" s="285"/>
      <c r="AX97" s="285"/>
      <c r="AY97" s="285"/>
      <c r="AZ97" s="285"/>
      <c r="BA97" s="285"/>
      <c r="BB97" s="285"/>
      <c r="BC97" s="285"/>
      <c r="BD97" s="285"/>
      <c r="BE97" s="285"/>
      <c r="BF97" s="285"/>
      <c r="BG97" s="285"/>
      <c r="BH97" s="285"/>
      <c r="BI97" s="285"/>
      <c r="BJ97" s="285"/>
      <c r="BK97" s="285"/>
      <c r="BL97" s="286"/>
      <c r="BM97" s="285"/>
      <c r="BN97" s="285"/>
      <c r="BO97" s="285"/>
      <c r="BP97" s="285"/>
      <c r="BQ97" s="285"/>
      <c r="BR97" s="285"/>
      <c r="BS97" s="285"/>
      <c r="BT97" s="285"/>
      <c r="BU97" s="285"/>
      <c r="BV97" s="285"/>
      <c r="BW97" s="285"/>
      <c r="BX97" s="285"/>
      <c r="BY97" s="285"/>
      <c r="BZ97" s="285"/>
      <c r="CA97" s="285"/>
      <c r="CB97" s="285"/>
      <c r="CC97" s="285"/>
      <c r="CD97" s="285"/>
      <c r="CE97" s="285"/>
      <c r="CF97" s="285"/>
      <c r="CG97" s="285"/>
      <c r="CH97" s="285"/>
      <c r="CI97" s="285"/>
      <c r="CJ97" s="285"/>
      <c r="CK97" s="285"/>
      <c r="CL97" s="285"/>
      <c r="CM97" s="285"/>
      <c r="CN97" s="285"/>
      <c r="CO97" s="285"/>
    </row>
    <row r="98" spans="2:93" s="280" customFormat="1">
      <c r="B98" s="281"/>
      <c r="C98" s="44"/>
      <c r="D98" s="45"/>
      <c r="E98" s="282"/>
      <c r="F98" s="283"/>
      <c r="G98" s="281"/>
      <c r="H98" s="281"/>
      <c r="I98" s="281"/>
      <c r="J98" s="282"/>
      <c r="K98" s="284"/>
      <c r="L98" s="284"/>
      <c r="M98" s="287"/>
      <c r="N98" s="287"/>
      <c r="O98" s="288"/>
      <c r="P98" s="282"/>
      <c r="Q98" s="281"/>
      <c r="R98" s="282"/>
      <c r="S98" s="282"/>
      <c r="T98" s="282"/>
      <c r="U98" s="289"/>
      <c r="V98" s="289"/>
      <c r="W98" s="289"/>
      <c r="X98" s="289"/>
      <c r="Y98" s="290"/>
      <c r="AU98" s="285"/>
      <c r="AV98" s="285"/>
      <c r="AW98" s="285"/>
      <c r="AX98" s="285"/>
      <c r="AY98" s="285"/>
      <c r="AZ98" s="285"/>
      <c r="BA98" s="285"/>
      <c r="BB98" s="285"/>
      <c r="BC98" s="285"/>
      <c r="BD98" s="285"/>
      <c r="BE98" s="285"/>
      <c r="BF98" s="285"/>
      <c r="BG98" s="285"/>
      <c r="BH98" s="285"/>
      <c r="BI98" s="285"/>
      <c r="BJ98" s="285"/>
      <c r="BK98" s="285"/>
      <c r="BL98" s="286"/>
      <c r="BM98" s="285"/>
      <c r="BN98" s="285"/>
      <c r="BO98" s="285"/>
      <c r="BP98" s="285"/>
      <c r="BQ98" s="285"/>
      <c r="BR98" s="285"/>
      <c r="BS98" s="285"/>
      <c r="BT98" s="285"/>
      <c r="BU98" s="285"/>
      <c r="BV98" s="285"/>
      <c r="BW98" s="285"/>
      <c r="BX98" s="285"/>
      <c r="BY98" s="285"/>
      <c r="BZ98" s="285"/>
      <c r="CA98" s="285"/>
      <c r="CB98" s="285"/>
      <c r="CC98" s="285"/>
      <c r="CD98" s="285"/>
      <c r="CE98" s="285"/>
      <c r="CF98" s="285"/>
      <c r="CG98" s="285"/>
      <c r="CH98" s="285"/>
      <c r="CI98" s="285"/>
      <c r="CJ98" s="285"/>
      <c r="CK98" s="285"/>
      <c r="CL98" s="285"/>
      <c r="CM98" s="285"/>
      <c r="CN98" s="285"/>
      <c r="CO98" s="285"/>
    </row>
    <row r="99" spans="2:93" s="280" customFormat="1">
      <c r="B99" s="281"/>
      <c r="C99" s="44"/>
      <c r="D99" s="45"/>
      <c r="E99" s="282"/>
      <c r="F99" s="283"/>
      <c r="G99" s="281"/>
      <c r="H99" s="281"/>
      <c r="I99" s="281"/>
      <c r="J99" s="282"/>
      <c r="K99" s="284"/>
      <c r="L99" s="284"/>
      <c r="M99" s="287"/>
      <c r="N99" s="287"/>
      <c r="O99" s="288"/>
      <c r="P99" s="282"/>
      <c r="Q99" s="281"/>
      <c r="R99" s="282"/>
      <c r="S99" s="282"/>
      <c r="T99" s="282"/>
      <c r="U99" s="289"/>
      <c r="V99" s="289"/>
      <c r="W99" s="289"/>
      <c r="X99" s="289"/>
      <c r="Y99" s="290"/>
      <c r="AU99" s="285"/>
      <c r="AV99" s="285"/>
      <c r="AW99" s="285"/>
      <c r="AX99" s="285"/>
      <c r="AY99" s="285"/>
      <c r="AZ99" s="285"/>
      <c r="BA99" s="285"/>
      <c r="BB99" s="285"/>
      <c r="BC99" s="285"/>
      <c r="BD99" s="285"/>
      <c r="BE99" s="285"/>
      <c r="BF99" s="285"/>
      <c r="BG99" s="285"/>
      <c r="BH99" s="285"/>
      <c r="BI99" s="285"/>
      <c r="BJ99" s="285"/>
      <c r="BK99" s="285"/>
      <c r="BL99" s="286"/>
      <c r="BM99" s="285"/>
      <c r="BN99" s="285"/>
      <c r="BO99" s="285"/>
      <c r="BP99" s="285"/>
      <c r="BQ99" s="285"/>
      <c r="BR99" s="285"/>
      <c r="BS99" s="285"/>
      <c r="BT99" s="285"/>
      <c r="BU99" s="285"/>
      <c r="BV99" s="285"/>
      <c r="BW99" s="285"/>
      <c r="BX99" s="285"/>
      <c r="BY99" s="285"/>
      <c r="BZ99" s="285"/>
      <c r="CA99" s="285"/>
      <c r="CB99" s="285"/>
      <c r="CC99" s="285"/>
      <c r="CD99" s="285"/>
      <c r="CE99" s="285"/>
      <c r="CF99" s="285"/>
      <c r="CG99" s="285"/>
      <c r="CH99" s="285"/>
      <c r="CI99" s="285"/>
      <c r="CJ99" s="285"/>
      <c r="CK99" s="285"/>
      <c r="CL99" s="285"/>
      <c r="CM99" s="285"/>
      <c r="CN99" s="285"/>
      <c r="CO99" s="285"/>
    </row>
    <row r="100" spans="2:93" s="280" customFormat="1">
      <c r="B100" s="281"/>
      <c r="C100" s="44"/>
      <c r="D100" s="45"/>
      <c r="E100" s="282"/>
      <c r="F100" s="283"/>
      <c r="G100" s="281"/>
      <c r="H100" s="281"/>
      <c r="I100" s="281"/>
      <c r="J100" s="282"/>
      <c r="K100" s="284"/>
      <c r="L100" s="284"/>
      <c r="M100" s="287"/>
      <c r="N100" s="287"/>
      <c r="O100" s="288"/>
      <c r="P100" s="282"/>
      <c r="Q100" s="281"/>
      <c r="R100" s="282"/>
      <c r="S100" s="282"/>
      <c r="T100" s="282"/>
      <c r="U100" s="289"/>
      <c r="V100" s="289"/>
      <c r="W100" s="289"/>
      <c r="X100" s="289"/>
      <c r="Y100" s="290"/>
      <c r="AU100" s="285"/>
      <c r="AV100" s="285"/>
      <c r="AW100" s="285"/>
      <c r="AX100" s="285"/>
      <c r="AY100" s="285"/>
      <c r="AZ100" s="285"/>
      <c r="BA100" s="285"/>
      <c r="BB100" s="285"/>
      <c r="BC100" s="285"/>
      <c r="BD100" s="285"/>
      <c r="BE100" s="285"/>
      <c r="BF100" s="285"/>
      <c r="BG100" s="285"/>
      <c r="BH100" s="285"/>
      <c r="BI100" s="285"/>
      <c r="BJ100" s="285"/>
      <c r="BK100" s="285"/>
      <c r="BL100" s="286"/>
      <c r="BM100" s="285"/>
      <c r="BN100" s="285"/>
      <c r="BO100" s="285"/>
      <c r="BP100" s="285"/>
      <c r="BQ100" s="285"/>
      <c r="BR100" s="285"/>
      <c r="BS100" s="285"/>
      <c r="BT100" s="285"/>
      <c r="BU100" s="285"/>
      <c r="BV100" s="285"/>
      <c r="BW100" s="285"/>
      <c r="BX100" s="285"/>
      <c r="BY100" s="285"/>
      <c r="BZ100" s="285"/>
      <c r="CA100" s="285"/>
      <c r="CB100" s="285"/>
      <c r="CC100" s="285"/>
      <c r="CD100" s="285"/>
      <c r="CE100" s="285"/>
      <c r="CF100" s="285"/>
      <c r="CG100" s="285"/>
      <c r="CH100" s="285"/>
      <c r="CI100" s="285"/>
      <c r="CJ100" s="285"/>
      <c r="CK100" s="285"/>
      <c r="CL100" s="285"/>
      <c r="CM100" s="285"/>
      <c r="CN100" s="285"/>
      <c r="CO100" s="285"/>
    </row>
    <row r="101" spans="2:93" s="280" customFormat="1">
      <c r="B101" s="281"/>
      <c r="C101" s="44"/>
      <c r="D101" s="45"/>
      <c r="E101" s="282"/>
      <c r="F101" s="283"/>
      <c r="G101" s="281"/>
      <c r="H101" s="281"/>
      <c r="I101" s="281"/>
      <c r="J101" s="282"/>
      <c r="K101" s="284"/>
      <c r="L101" s="284"/>
      <c r="M101" s="287"/>
      <c r="N101" s="287"/>
      <c r="O101" s="288"/>
      <c r="P101" s="282"/>
      <c r="Q101" s="281"/>
      <c r="R101" s="282"/>
      <c r="S101" s="282"/>
      <c r="T101" s="282"/>
      <c r="U101" s="289"/>
      <c r="V101" s="289"/>
      <c r="W101" s="289"/>
      <c r="X101" s="289"/>
      <c r="Y101" s="290"/>
      <c r="AU101" s="285"/>
      <c r="AV101" s="285"/>
      <c r="AW101" s="285"/>
      <c r="AX101" s="285"/>
      <c r="AY101" s="285"/>
      <c r="AZ101" s="285"/>
      <c r="BA101" s="285"/>
      <c r="BB101" s="285"/>
      <c r="BC101" s="285"/>
      <c r="BD101" s="285"/>
      <c r="BE101" s="285"/>
      <c r="BF101" s="285"/>
      <c r="BG101" s="285"/>
      <c r="BH101" s="285"/>
      <c r="BI101" s="285"/>
      <c r="BJ101" s="285"/>
      <c r="BK101" s="285"/>
      <c r="BL101" s="286"/>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row>
    <row r="102" spans="2:93" s="280" customFormat="1">
      <c r="B102" s="281"/>
      <c r="C102" s="44"/>
      <c r="D102" s="45"/>
      <c r="E102" s="282"/>
      <c r="F102" s="283"/>
      <c r="G102" s="281"/>
      <c r="H102" s="281"/>
      <c r="I102" s="281"/>
      <c r="J102" s="282"/>
      <c r="K102" s="284"/>
      <c r="L102" s="284"/>
      <c r="M102" s="287"/>
      <c r="N102" s="287"/>
      <c r="O102" s="288"/>
      <c r="P102" s="282"/>
      <c r="Q102" s="281"/>
      <c r="R102" s="282"/>
      <c r="S102" s="282"/>
      <c r="T102" s="282"/>
      <c r="U102" s="289"/>
      <c r="V102" s="289"/>
      <c r="W102" s="289"/>
      <c r="X102" s="289"/>
      <c r="Y102" s="290"/>
      <c r="AU102" s="285"/>
      <c r="AV102" s="285"/>
      <c r="AW102" s="285"/>
      <c r="AX102" s="285"/>
      <c r="AY102" s="285"/>
      <c r="AZ102" s="285"/>
      <c r="BA102" s="285"/>
      <c r="BB102" s="285"/>
      <c r="BC102" s="285"/>
      <c r="BD102" s="285"/>
      <c r="BE102" s="285"/>
      <c r="BF102" s="285"/>
      <c r="BG102" s="285"/>
      <c r="BH102" s="285"/>
      <c r="BI102" s="285"/>
      <c r="BJ102" s="285"/>
      <c r="BK102" s="285"/>
      <c r="BL102" s="286"/>
      <c r="BM102" s="285"/>
      <c r="BN102" s="285"/>
      <c r="BO102" s="285"/>
      <c r="BP102" s="285"/>
      <c r="BQ102" s="285"/>
      <c r="BR102" s="285"/>
      <c r="BS102" s="285"/>
      <c r="BT102" s="285"/>
      <c r="BU102" s="285"/>
      <c r="BV102" s="285"/>
      <c r="BW102" s="285"/>
      <c r="BX102" s="285"/>
      <c r="BY102" s="285"/>
      <c r="BZ102" s="285"/>
      <c r="CA102" s="285"/>
      <c r="CB102" s="285"/>
      <c r="CC102" s="285"/>
      <c r="CD102" s="285"/>
      <c r="CE102" s="285"/>
      <c r="CF102" s="285"/>
      <c r="CG102" s="285"/>
      <c r="CH102" s="285"/>
      <c r="CI102" s="285"/>
      <c r="CJ102" s="285"/>
      <c r="CK102" s="285"/>
      <c r="CL102" s="285"/>
      <c r="CM102" s="285"/>
      <c r="CN102" s="285"/>
      <c r="CO102" s="285"/>
    </row>
    <row r="103" spans="2:93" s="280" customFormat="1">
      <c r="B103" s="281"/>
      <c r="C103" s="44"/>
      <c r="D103" s="45"/>
      <c r="E103" s="282"/>
      <c r="F103" s="283"/>
      <c r="G103" s="281"/>
      <c r="H103" s="281"/>
      <c r="I103" s="281"/>
      <c r="J103" s="282"/>
      <c r="K103" s="284"/>
      <c r="L103" s="284"/>
      <c r="M103" s="287"/>
      <c r="N103" s="287"/>
      <c r="O103" s="288"/>
      <c r="P103" s="282"/>
      <c r="Q103" s="281"/>
      <c r="R103" s="282"/>
      <c r="S103" s="282"/>
      <c r="T103" s="282"/>
      <c r="U103" s="289"/>
      <c r="V103" s="289"/>
      <c r="W103" s="289"/>
      <c r="X103" s="289"/>
      <c r="Y103" s="290"/>
      <c r="AU103" s="285"/>
      <c r="AV103" s="285"/>
      <c r="AW103" s="285"/>
      <c r="AX103" s="285"/>
      <c r="AY103" s="285"/>
      <c r="AZ103" s="285"/>
      <c r="BA103" s="285"/>
      <c r="BB103" s="285"/>
      <c r="BC103" s="285"/>
      <c r="BD103" s="285"/>
      <c r="BE103" s="285"/>
      <c r="BF103" s="285"/>
      <c r="BG103" s="285"/>
      <c r="BH103" s="285"/>
      <c r="BI103" s="285"/>
      <c r="BJ103" s="285"/>
      <c r="BK103" s="285"/>
      <c r="BL103" s="286"/>
      <c r="BM103" s="285"/>
      <c r="BN103" s="285"/>
      <c r="BO103" s="285"/>
      <c r="BP103" s="285"/>
      <c r="BQ103" s="285"/>
      <c r="BR103" s="285"/>
      <c r="BS103" s="285"/>
      <c r="BT103" s="285"/>
      <c r="BU103" s="285"/>
      <c r="BV103" s="285"/>
      <c r="BW103" s="285"/>
      <c r="BX103" s="285"/>
      <c r="BY103" s="285"/>
      <c r="BZ103" s="285"/>
      <c r="CA103" s="285"/>
      <c r="CB103" s="285"/>
      <c r="CC103" s="285"/>
      <c r="CD103" s="285"/>
      <c r="CE103" s="285"/>
      <c r="CF103" s="285"/>
      <c r="CG103" s="285"/>
      <c r="CH103" s="285"/>
      <c r="CI103" s="285"/>
      <c r="CJ103" s="285"/>
      <c r="CK103" s="285"/>
      <c r="CL103" s="285"/>
      <c r="CM103" s="285"/>
      <c r="CN103" s="285"/>
      <c r="CO103" s="285"/>
    </row>
    <row r="104" spans="2:93" s="280" customFormat="1">
      <c r="B104" s="281"/>
      <c r="C104" s="44"/>
      <c r="D104" s="45"/>
      <c r="E104" s="282"/>
      <c r="F104" s="283"/>
      <c r="G104" s="281"/>
      <c r="H104" s="281"/>
      <c r="I104" s="281"/>
      <c r="J104" s="282"/>
      <c r="K104" s="284"/>
      <c r="L104" s="284"/>
      <c r="M104" s="287"/>
      <c r="N104" s="287"/>
      <c r="O104" s="288"/>
      <c r="P104" s="282"/>
      <c r="Q104" s="281"/>
      <c r="R104" s="282"/>
      <c r="S104" s="282"/>
      <c r="T104" s="282"/>
      <c r="U104" s="289"/>
      <c r="V104" s="289"/>
      <c r="W104" s="289"/>
      <c r="X104" s="289"/>
      <c r="Y104" s="290"/>
      <c r="AU104" s="285"/>
      <c r="AV104" s="285"/>
      <c r="AW104" s="285"/>
      <c r="AX104" s="285"/>
      <c r="AY104" s="285"/>
      <c r="AZ104" s="285"/>
      <c r="BA104" s="285"/>
      <c r="BB104" s="285"/>
      <c r="BC104" s="285"/>
      <c r="BD104" s="285"/>
      <c r="BE104" s="285"/>
      <c r="BF104" s="285"/>
      <c r="BG104" s="285"/>
      <c r="BH104" s="285"/>
      <c r="BI104" s="285"/>
      <c r="BJ104" s="285"/>
      <c r="BK104" s="285"/>
      <c r="BL104" s="286"/>
      <c r="BM104" s="285"/>
      <c r="BN104" s="285"/>
      <c r="BO104" s="285"/>
      <c r="BP104" s="285"/>
      <c r="BQ104" s="285"/>
      <c r="BR104" s="285"/>
      <c r="BS104" s="285"/>
      <c r="BT104" s="285"/>
      <c r="BU104" s="285"/>
      <c r="BV104" s="285"/>
      <c r="BW104" s="285"/>
      <c r="BX104" s="285"/>
      <c r="BY104" s="285"/>
      <c r="BZ104" s="285"/>
      <c r="CA104" s="285"/>
      <c r="CB104" s="285"/>
      <c r="CC104" s="285"/>
      <c r="CD104" s="285"/>
      <c r="CE104" s="285"/>
      <c r="CF104" s="285"/>
      <c r="CG104" s="285"/>
      <c r="CH104" s="285"/>
      <c r="CI104" s="285"/>
      <c r="CJ104" s="285"/>
      <c r="CK104" s="285"/>
      <c r="CL104" s="285"/>
      <c r="CM104" s="285"/>
      <c r="CN104" s="285"/>
      <c r="CO104" s="285"/>
    </row>
    <row r="105" spans="2:93" s="280" customFormat="1">
      <c r="B105" s="281"/>
      <c r="C105" s="44"/>
      <c r="D105" s="45"/>
      <c r="E105" s="282"/>
      <c r="F105" s="283"/>
      <c r="G105" s="281"/>
      <c r="H105" s="281"/>
      <c r="I105" s="281"/>
      <c r="J105" s="282"/>
      <c r="K105" s="284"/>
      <c r="L105" s="284"/>
      <c r="M105" s="287"/>
      <c r="N105" s="287"/>
      <c r="O105" s="288"/>
      <c r="P105" s="282"/>
      <c r="Q105" s="281"/>
      <c r="R105" s="282"/>
      <c r="S105" s="282"/>
      <c r="T105" s="282"/>
      <c r="U105" s="289"/>
      <c r="V105" s="289"/>
      <c r="W105" s="289"/>
      <c r="X105" s="289"/>
      <c r="Y105" s="290"/>
      <c r="AU105" s="285"/>
      <c r="AV105" s="285"/>
      <c r="AW105" s="285"/>
      <c r="AX105" s="285"/>
      <c r="AY105" s="285"/>
      <c r="AZ105" s="285"/>
      <c r="BA105" s="285"/>
      <c r="BB105" s="285"/>
      <c r="BC105" s="285"/>
      <c r="BD105" s="285"/>
      <c r="BE105" s="285"/>
      <c r="BF105" s="285"/>
      <c r="BG105" s="285"/>
      <c r="BH105" s="285"/>
      <c r="BI105" s="285"/>
      <c r="BJ105" s="285"/>
      <c r="BK105" s="285"/>
      <c r="BL105" s="286"/>
      <c r="BM105" s="285"/>
      <c r="BN105" s="285"/>
      <c r="BO105" s="285"/>
      <c r="BP105" s="285"/>
      <c r="BQ105" s="285"/>
      <c r="BR105" s="285"/>
      <c r="BS105" s="285"/>
      <c r="BT105" s="285"/>
      <c r="BU105" s="285"/>
      <c r="BV105" s="285"/>
      <c r="BW105" s="285"/>
      <c r="BX105" s="285"/>
      <c r="BY105" s="285"/>
      <c r="BZ105" s="285"/>
      <c r="CA105" s="285"/>
      <c r="CB105" s="285"/>
      <c r="CC105" s="285"/>
      <c r="CD105" s="285"/>
      <c r="CE105" s="285"/>
      <c r="CF105" s="285"/>
      <c r="CG105" s="285"/>
      <c r="CH105" s="285"/>
      <c r="CI105" s="285"/>
      <c r="CJ105" s="285"/>
      <c r="CK105" s="285"/>
      <c r="CL105" s="285"/>
      <c r="CM105" s="285"/>
      <c r="CN105" s="285"/>
      <c r="CO105" s="285"/>
    </row>
    <row r="106" spans="2:93" s="280" customFormat="1">
      <c r="B106" s="281"/>
      <c r="C106" s="44"/>
      <c r="D106" s="45"/>
      <c r="E106" s="282"/>
      <c r="F106" s="283"/>
      <c r="G106" s="281"/>
      <c r="H106" s="281"/>
      <c r="I106" s="281"/>
      <c r="J106" s="282"/>
      <c r="K106" s="284"/>
      <c r="L106" s="284"/>
      <c r="M106" s="287"/>
      <c r="N106" s="287"/>
      <c r="O106" s="288"/>
      <c r="P106" s="282"/>
      <c r="Q106" s="281"/>
      <c r="R106" s="282"/>
      <c r="S106" s="282"/>
      <c r="T106" s="282"/>
      <c r="U106" s="289"/>
      <c r="V106" s="289"/>
      <c r="W106" s="289"/>
      <c r="X106" s="289"/>
      <c r="Y106" s="290"/>
      <c r="AU106" s="285"/>
      <c r="AV106" s="285"/>
      <c r="AW106" s="285"/>
      <c r="AX106" s="285"/>
      <c r="AY106" s="285"/>
      <c r="AZ106" s="285"/>
      <c r="BA106" s="285"/>
      <c r="BB106" s="285"/>
      <c r="BC106" s="285"/>
      <c r="BD106" s="285"/>
      <c r="BE106" s="285"/>
      <c r="BF106" s="285"/>
      <c r="BG106" s="285"/>
      <c r="BH106" s="285"/>
      <c r="BI106" s="285"/>
      <c r="BJ106" s="285"/>
      <c r="BK106" s="285"/>
      <c r="BL106" s="286"/>
      <c r="BM106" s="285"/>
      <c r="BN106" s="285"/>
      <c r="BO106" s="285"/>
      <c r="BP106" s="285"/>
      <c r="BQ106" s="285"/>
      <c r="BR106" s="285"/>
      <c r="BS106" s="285"/>
      <c r="BT106" s="285"/>
      <c r="BU106" s="285"/>
      <c r="BV106" s="285"/>
      <c r="BW106" s="285"/>
      <c r="BX106" s="285"/>
      <c r="BY106" s="285"/>
      <c r="BZ106" s="285"/>
      <c r="CA106" s="285"/>
      <c r="CB106" s="285"/>
      <c r="CC106" s="285"/>
      <c r="CD106" s="285"/>
      <c r="CE106" s="285"/>
      <c r="CF106" s="285"/>
      <c r="CG106" s="285"/>
      <c r="CH106" s="285"/>
      <c r="CI106" s="285"/>
      <c r="CJ106" s="285"/>
      <c r="CK106" s="285"/>
      <c r="CL106" s="285"/>
      <c r="CM106" s="285"/>
      <c r="CN106" s="285"/>
      <c r="CO106" s="285"/>
    </row>
    <row r="107" spans="2:93" s="280" customFormat="1">
      <c r="B107" s="281"/>
      <c r="C107" s="44"/>
      <c r="D107" s="45"/>
      <c r="E107" s="282"/>
      <c r="F107" s="283"/>
      <c r="G107" s="281"/>
      <c r="H107" s="281"/>
      <c r="I107" s="281"/>
      <c r="J107" s="282"/>
      <c r="K107" s="284"/>
      <c r="L107" s="284"/>
      <c r="M107" s="287"/>
      <c r="N107" s="287"/>
      <c r="O107" s="288"/>
      <c r="P107" s="282"/>
      <c r="Q107" s="281"/>
      <c r="R107" s="282"/>
      <c r="S107" s="282"/>
      <c r="T107" s="282"/>
      <c r="U107" s="289"/>
      <c r="V107" s="289"/>
      <c r="W107" s="289"/>
      <c r="X107" s="289"/>
      <c r="Y107" s="290"/>
      <c r="AU107" s="285"/>
      <c r="AV107" s="285"/>
      <c r="AW107" s="285"/>
      <c r="AX107" s="285"/>
      <c r="AY107" s="285"/>
      <c r="AZ107" s="285"/>
      <c r="BA107" s="285"/>
      <c r="BB107" s="285"/>
      <c r="BC107" s="285"/>
      <c r="BD107" s="285"/>
      <c r="BE107" s="285"/>
      <c r="BF107" s="285"/>
      <c r="BG107" s="285"/>
      <c r="BH107" s="285"/>
      <c r="BI107" s="285"/>
      <c r="BJ107" s="285"/>
      <c r="BK107" s="285"/>
      <c r="BL107" s="286"/>
      <c r="BM107" s="285"/>
      <c r="BN107" s="285"/>
      <c r="BO107" s="285"/>
      <c r="BP107" s="285"/>
      <c r="BQ107" s="285"/>
      <c r="BR107" s="285"/>
      <c r="BS107" s="285"/>
      <c r="BT107" s="285"/>
      <c r="BU107" s="285"/>
      <c r="BV107" s="285"/>
      <c r="BW107" s="285"/>
      <c r="BX107" s="285"/>
      <c r="BY107" s="285"/>
      <c r="BZ107" s="285"/>
      <c r="CA107" s="285"/>
      <c r="CB107" s="285"/>
      <c r="CC107" s="285"/>
      <c r="CD107" s="285"/>
      <c r="CE107" s="285"/>
      <c r="CF107" s="285"/>
      <c r="CG107" s="285"/>
      <c r="CH107" s="285"/>
      <c r="CI107" s="285"/>
      <c r="CJ107" s="285"/>
      <c r="CK107" s="285"/>
      <c r="CL107" s="285"/>
      <c r="CM107" s="285"/>
      <c r="CN107" s="285"/>
      <c r="CO107" s="285"/>
    </row>
    <row r="108" spans="2:93" s="280" customFormat="1">
      <c r="B108" s="281"/>
      <c r="C108" s="44"/>
      <c r="D108" s="45"/>
      <c r="E108" s="282"/>
      <c r="F108" s="283"/>
      <c r="G108" s="281"/>
      <c r="H108" s="281"/>
      <c r="I108" s="281"/>
      <c r="J108" s="282"/>
      <c r="K108" s="284"/>
      <c r="L108" s="284"/>
      <c r="M108" s="287"/>
      <c r="N108" s="287"/>
      <c r="O108" s="288"/>
      <c r="P108" s="282"/>
      <c r="Q108" s="281"/>
      <c r="R108" s="282"/>
      <c r="S108" s="282"/>
      <c r="T108" s="282"/>
      <c r="U108" s="289"/>
      <c r="V108" s="289"/>
      <c r="W108" s="289"/>
      <c r="X108" s="289"/>
      <c r="Y108" s="290"/>
      <c r="AU108" s="285"/>
      <c r="AV108" s="285"/>
      <c r="AW108" s="285"/>
      <c r="AX108" s="285"/>
      <c r="AY108" s="285"/>
      <c r="AZ108" s="285"/>
      <c r="BA108" s="285"/>
      <c r="BB108" s="285"/>
      <c r="BC108" s="285"/>
      <c r="BD108" s="285"/>
      <c r="BE108" s="285"/>
      <c r="BF108" s="285"/>
      <c r="BG108" s="285"/>
      <c r="BH108" s="285"/>
      <c r="BI108" s="285"/>
      <c r="BJ108" s="285"/>
      <c r="BK108" s="285"/>
      <c r="BL108" s="286"/>
      <c r="BM108" s="285"/>
      <c r="BN108" s="285"/>
      <c r="BO108" s="285"/>
      <c r="BP108" s="285"/>
      <c r="BQ108" s="285"/>
      <c r="BR108" s="285"/>
      <c r="BS108" s="285"/>
      <c r="BT108" s="285"/>
      <c r="BU108" s="285"/>
      <c r="BV108" s="285"/>
      <c r="BW108" s="285"/>
      <c r="BX108" s="285"/>
      <c r="BY108" s="285"/>
      <c r="BZ108" s="285"/>
      <c r="CA108" s="285"/>
      <c r="CB108" s="285"/>
      <c r="CC108" s="285"/>
      <c r="CD108" s="285"/>
      <c r="CE108" s="285"/>
      <c r="CF108" s="285"/>
      <c r="CG108" s="285"/>
      <c r="CH108" s="285"/>
      <c r="CI108" s="285"/>
      <c r="CJ108" s="285"/>
      <c r="CK108" s="285"/>
      <c r="CL108" s="285"/>
      <c r="CM108" s="285"/>
      <c r="CN108" s="285"/>
      <c r="CO108" s="285"/>
    </row>
    <row r="109" spans="2:93" s="280" customFormat="1">
      <c r="B109" s="281"/>
      <c r="C109" s="44"/>
      <c r="D109" s="45"/>
      <c r="E109" s="282"/>
      <c r="F109" s="283"/>
      <c r="G109" s="281"/>
      <c r="H109" s="281"/>
      <c r="I109" s="281"/>
      <c r="J109" s="282"/>
      <c r="K109" s="284"/>
      <c r="L109" s="284"/>
      <c r="M109" s="287"/>
      <c r="N109" s="287"/>
      <c r="O109" s="288"/>
      <c r="P109" s="282"/>
      <c r="Q109" s="281"/>
      <c r="R109" s="282"/>
      <c r="S109" s="282"/>
      <c r="T109" s="282"/>
      <c r="U109" s="289"/>
      <c r="V109" s="289"/>
      <c r="W109" s="289"/>
      <c r="X109" s="289"/>
      <c r="Y109" s="290"/>
      <c r="AU109" s="285"/>
      <c r="AV109" s="285"/>
      <c r="AW109" s="285"/>
      <c r="AX109" s="285"/>
      <c r="AY109" s="285"/>
      <c r="AZ109" s="285"/>
      <c r="BA109" s="285"/>
      <c r="BB109" s="285"/>
      <c r="BC109" s="285"/>
      <c r="BD109" s="285"/>
      <c r="BE109" s="285"/>
      <c r="BF109" s="285"/>
      <c r="BG109" s="285"/>
      <c r="BH109" s="285"/>
      <c r="BI109" s="285"/>
      <c r="BJ109" s="285"/>
      <c r="BK109" s="285"/>
      <c r="BL109" s="286"/>
      <c r="BM109" s="285"/>
      <c r="BN109" s="285"/>
      <c r="BO109" s="285"/>
      <c r="BP109" s="285"/>
      <c r="BQ109" s="285"/>
      <c r="BR109" s="285"/>
      <c r="BS109" s="285"/>
      <c r="BT109" s="285"/>
      <c r="BU109" s="285"/>
      <c r="BV109" s="285"/>
      <c r="BW109" s="285"/>
      <c r="BX109" s="285"/>
      <c r="BY109" s="285"/>
      <c r="BZ109" s="285"/>
      <c r="CA109" s="285"/>
      <c r="CB109" s="285"/>
      <c r="CC109" s="285"/>
      <c r="CD109" s="285"/>
      <c r="CE109" s="285"/>
      <c r="CF109" s="285"/>
      <c r="CG109" s="285"/>
      <c r="CH109" s="285"/>
      <c r="CI109" s="285"/>
      <c r="CJ109" s="285"/>
      <c r="CK109" s="285"/>
      <c r="CL109" s="285"/>
      <c r="CM109" s="285"/>
      <c r="CN109" s="285"/>
      <c r="CO109" s="285"/>
    </row>
    <row r="110" spans="2:93" s="280" customFormat="1">
      <c r="B110" s="281"/>
      <c r="C110" s="44"/>
      <c r="D110" s="45"/>
      <c r="E110" s="282"/>
      <c r="F110" s="283"/>
      <c r="G110" s="281"/>
      <c r="H110" s="281"/>
      <c r="I110" s="281"/>
      <c r="J110" s="282"/>
      <c r="K110" s="284"/>
      <c r="L110" s="284"/>
      <c r="M110" s="287"/>
      <c r="N110" s="287"/>
      <c r="O110" s="288"/>
      <c r="P110" s="282"/>
      <c r="Q110" s="281"/>
      <c r="R110" s="282"/>
      <c r="S110" s="282"/>
      <c r="T110" s="282"/>
      <c r="U110" s="289"/>
      <c r="V110" s="289"/>
      <c r="W110" s="289"/>
      <c r="X110" s="289"/>
      <c r="Y110" s="290"/>
      <c r="AU110" s="285"/>
      <c r="AV110" s="285"/>
      <c r="AW110" s="285"/>
      <c r="AX110" s="285"/>
      <c r="AY110" s="285"/>
      <c r="AZ110" s="285"/>
      <c r="BA110" s="285"/>
      <c r="BB110" s="285"/>
      <c r="BC110" s="285"/>
      <c r="BD110" s="285"/>
      <c r="BE110" s="285"/>
      <c r="BF110" s="285"/>
      <c r="BG110" s="285"/>
      <c r="BH110" s="285"/>
      <c r="BI110" s="285"/>
      <c r="BJ110" s="285"/>
      <c r="BK110" s="285"/>
      <c r="BL110" s="286"/>
      <c r="BM110" s="285"/>
      <c r="BN110" s="285"/>
      <c r="BO110" s="285"/>
      <c r="BP110" s="285"/>
      <c r="BQ110" s="285"/>
      <c r="BR110" s="285"/>
      <c r="BS110" s="285"/>
      <c r="BT110" s="285"/>
      <c r="BU110" s="285"/>
      <c r="BV110" s="285"/>
      <c r="BW110" s="285"/>
      <c r="BX110" s="285"/>
      <c r="BY110" s="285"/>
      <c r="BZ110" s="285"/>
      <c r="CA110" s="285"/>
      <c r="CB110" s="285"/>
      <c r="CC110" s="285"/>
      <c r="CD110" s="285"/>
      <c r="CE110" s="285"/>
      <c r="CF110" s="285"/>
      <c r="CG110" s="285"/>
      <c r="CH110" s="285"/>
      <c r="CI110" s="285"/>
      <c r="CJ110" s="285"/>
      <c r="CK110" s="285"/>
      <c r="CL110" s="285"/>
      <c r="CM110" s="285"/>
      <c r="CN110" s="285"/>
      <c r="CO110" s="285"/>
    </row>
    <row r="111" spans="2:93" s="280" customFormat="1">
      <c r="B111" s="281"/>
      <c r="C111" s="44"/>
      <c r="D111" s="45"/>
      <c r="E111" s="282"/>
      <c r="F111" s="283"/>
      <c r="G111" s="281"/>
      <c r="H111" s="281"/>
      <c r="I111" s="281"/>
      <c r="J111" s="282"/>
      <c r="K111" s="284"/>
      <c r="L111" s="284"/>
      <c r="M111" s="287"/>
      <c r="N111" s="287"/>
      <c r="O111" s="288"/>
      <c r="P111" s="282"/>
      <c r="Q111" s="281"/>
      <c r="R111" s="282"/>
      <c r="S111" s="282"/>
      <c r="T111" s="282"/>
      <c r="U111" s="289"/>
      <c r="V111" s="289"/>
      <c r="W111" s="289"/>
      <c r="X111" s="289"/>
      <c r="Y111" s="290"/>
      <c r="AU111" s="285"/>
      <c r="AV111" s="285"/>
      <c r="AW111" s="285"/>
      <c r="AX111" s="285"/>
      <c r="AY111" s="285"/>
      <c r="AZ111" s="285"/>
      <c r="BA111" s="285"/>
      <c r="BB111" s="285"/>
      <c r="BC111" s="285"/>
      <c r="BD111" s="285"/>
      <c r="BE111" s="285"/>
      <c r="BF111" s="285"/>
      <c r="BG111" s="285"/>
      <c r="BH111" s="285"/>
      <c r="BI111" s="285"/>
      <c r="BJ111" s="285"/>
      <c r="BK111" s="285"/>
      <c r="BL111" s="286"/>
      <c r="BM111" s="285"/>
      <c r="BN111" s="285"/>
      <c r="BO111" s="285"/>
      <c r="BP111" s="285"/>
      <c r="BQ111" s="285"/>
      <c r="BR111" s="285"/>
      <c r="BS111" s="285"/>
      <c r="BT111" s="285"/>
      <c r="BU111" s="285"/>
      <c r="BV111" s="285"/>
      <c r="BW111" s="285"/>
      <c r="BX111" s="285"/>
      <c r="BY111" s="285"/>
      <c r="BZ111" s="285"/>
      <c r="CA111" s="285"/>
      <c r="CB111" s="285"/>
      <c r="CC111" s="285"/>
      <c r="CD111" s="285"/>
      <c r="CE111" s="285"/>
      <c r="CF111" s="285"/>
      <c r="CG111" s="285"/>
      <c r="CH111" s="285"/>
      <c r="CI111" s="285"/>
      <c r="CJ111" s="285"/>
      <c r="CK111" s="285"/>
      <c r="CL111" s="285"/>
      <c r="CM111" s="285"/>
      <c r="CN111" s="285"/>
      <c r="CO111" s="285"/>
    </row>
    <row r="112" spans="2:93" s="280" customFormat="1">
      <c r="B112" s="281"/>
      <c r="C112" s="44"/>
      <c r="D112" s="45"/>
      <c r="E112" s="282"/>
      <c r="F112" s="283"/>
      <c r="G112" s="281"/>
      <c r="H112" s="281"/>
      <c r="I112" s="281"/>
      <c r="J112" s="282"/>
      <c r="K112" s="284"/>
      <c r="L112" s="284"/>
      <c r="M112" s="287"/>
      <c r="N112" s="287"/>
      <c r="O112" s="288"/>
      <c r="P112" s="282"/>
      <c r="Q112" s="281"/>
      <c r="R112" s="282"/>
      <c r="S112" s="282"/>
      <c r="T112" s="282"/>
      <c r="U112" s="289"/>
      <c r="V112" s="289"/>
      <c r="W112" s="289"/>
      <c r="X112" s="289"/>
      <c r="Y112" s="290"/>
      <c r="AU112" s="285"/>
      <c r="AV112" s="285"/>
      <c r="AW112" s="285"/>
      <c r="AX112" s="285"/>
      <c r="AY112" s="285"/>
      <c r="AZ112" s="285"/>
      <c r="BA112" s="285"/>
      <c r="BB112" s="285"/>
      <c r="BC112" s="285"/>
      <c r="BD112" s="285"/>
      <c r="BE112" s="285"/>
      <c r="BF112" s="285"/>
      <c r="BG112" s="285"/>
      <c r="BH112" s="285"/>
      <c r="BI112" s="285"/>
      <c r="BJ112" s="285"/>
      <c r="BK112" s="285"/>
      <c r="BL112" s="286"/>
      <c r="BM112" s="285"/>
      <c r="BN112" s="285"/>
      <c r="BO112" s="285"/>
      <c r="BP112" s="285"/>
      <c r="BQ112" s="285"/>
      <c r="BR112" s="285"/>
      <c r="BS112" s="285"/>
      <c r="BT112" s="285"/>
      <c r="BU112" s="285"/>
      <c r="BV112" s="285"/>
      <c r="BW112" s="285"/>
      <c r="BX112" s="285"/>
      <c r="BY112" s="285"/>
      <c r="BZ112" s="285"/>
      <c r="CA112" s="285"/>
      <c r="CB112" s="285"/>
      <c r="CC112" s="285"/>
      <c r="CD112" s="285"/>
      <c r="CE112" s="285"/>
      <c r="CF112" s="285"/>
      <c r="CG112" s="285"/>
      <c r="CH112" s="285"/>
      <c r="CI112" s="285"/>
      <c r="CJ112" s="285"/>
      <c r="CK112" s="285"/>
      <c r="CL112" s="285"/>
      <c r="CM112" s="285"/>
      <c r="CN112" s="285"/>
      <c r="CO112" s="285"/>
    </row>
    <row r="113" spans="2:93" s="280" customFormat="1">
      <c r="B113" s="281"/>
      <c r="C113" s="44"/>
      <c r="D113" s="45"/>
      <c r="E113" s="282"/>
      <c r="F113" s="283"/>
      <c r="G113" s="281"/>
      <c r="H113" s="281"/>
      <c r="I113" s="281"/>
      <c r="J113" s="282"/>
      <c r="K113" s="284"/>
      <c r="L113" s="284"/>
      <c r="M113" s="287"/>
      <c r="N113" s="287"/>
      <c r="O113" s="288"/>
      <c r="P113" s="282"/>
      <c r="Q113" s="281"/>
      <c r="R113" s="282"/>
      <c r="S113" s="282"/>
      <c r="T113" s="282"/>
      <c r="U113" s="289"/>
      <c r="V113" s="289"/>
      <c r="W113" s="289"/>
      <c r="X113" s="289"/>
      <c r="Y113" s="290"/>
      <c r="AU113" s="285"/>
      <c r="AV113" s="285"/>
      <c r="AW113" s="285"/>
      <c r="AX113" s="285"/>
      <c r="AY113" s="285"/>
      <c r="AZ113" s="285"/>
      <c r="BA113" s="285"/>
      <c r="BB113" s="285"/>
      <c r="BC113" s="285"/>
      <c r="BD113" s="285"/>
      <c r="BE113" s="285"/>
      <c r="BF113" s="285"/>
      <c r="BG113" s="285"/>
      <c r="BH113" s="285"/>
      <c r="BI113" s="285"/>
      <c r="BJ113" s="285"/>
      <c r="BK113" s="285"/>
      <c r="BL113" s="286"/>
      <c r="BM113" s="285"/>
      <c r="BN113" s="285"/>
      <c r="BO113" s="285"/>
      <c r="BP113" s="285"/>
      <c r="BQ113" s="285"/>
      <c r="BR113" s="285"/>
      <c r="BS113" s="285"/>
      <c r="BT113" s="285"/>
      <c r="BU113" s="285"/>
      <c r="BV113" s="285"/>
      <c r="BW113" s="285"/>
      <c r="BX113" s="285"/>
      <c r="BY113" s="285"/>
      <c r="BZ113" s="285"/>
      <c r="CA113" s="285"/>
      <c r="CB113" s="285"/>
      <c r="CC113" s="285"/>
      <c r="CD113" s="285"/>
      <c r="CE113" s="285"/>
      <c r="CF113" s="285"/>
      <c r="CG113" s="285"/>
      <c r="CH113" s="285"/>
      <c r="CI113" s="285"/>
      <c r="CJ113" s="285"/>
      <c r="CK113" s="285"/>
      <c r="CL113" s="285"/>
      <c r="CM113" s="285"/>
      <c r="CN113" s="285"/>
      <c r="CO113" s="285"/>
    </row>
    <row r="114" spans="2:93" s="280" customFormat="1">
      <c r="B114" s="281"/>
      <c r="C114" s="44"/>
      <c r="D114" s="45"/>
      <c r="E114" s="282"/>
      <c r="F114" s="283"/>
      <c r="G114" s="281"/>
      <c r="H114" s="281"/>
      <c r="I114" s="281"/>
      <c r="J114" s="282"/>
      <c r="K114" s="284"/>
      <c r="L114" s="284"/>
      <c r="M114" s="287"/>
      <c r="N114" s="287"/>
      <c r="O114" s="288"/>
      <c r="P114" s="282"/>
      <c r="Q114" s="281"/>
      <c r="R114" s="282"/>
      <c r="S114" s="282"/>
      <c r="T114" s="282"/>
      <c r="U114" s="289"/>
      <c r="V114" s="289"/>
      <c r="W114" s="289"/>
      <c r="X114" s="289"/>
      <c r="Y114" s="290"/>
      <c r="AU114" s="285"/>
      <c r="AV114" s="285"/>
      <c r="AW114" s="285"/>
      <c r="AX114" s="285"/>
      <c r="AY114" s="285"/>
      <c r="AZ114" s="285"/>
      <c r="BA114" s="285"/>
      <c r="BB114" s="285"/>
      <c r="BC114" s="285"/>
      <c r="BD114" s="285"/>
      <c r="BE114" s="285"/>
      <c r="BF114" s="285"/>
      <c r="BG114" s="285"/>
      <c r="BH114" s="285"/>
      <c r="BI114" s="285"/>
      <c r="BJ114" s="285"/>
      <c r="BK114" s="285"/>
      <c r="BL114" s="286"/>
      <c r="BM114" s="285"/>
      <c r="BN114" s="285"/>
      <c r="BO114" s="285"/>
      <c r="BP114" s="285"/>
      <c r="BQ114" s="285"/>
      <c r="BR114" s="285"/>
      <c r="BS114" s="285"/>
      <c r="BT114" s="285"/>
      <c r="BU114" s="285"/>
      <c r="BV114" s="285"/>
      <c r="BW114" s="285"/>
      <c r="BX114" s="285"/>
      <c r="BY114" s="285"/>
      <c r="BZ114" s="285"/>
      <c r="CA114" s="285"/>
      <c r="CB114" s="285"/>
      <c r="CC114" s="285"/>
      <c r="CD114" s="285"/>
      <c r="CE114" s="285"/>
      <c r="CF114" s="285"/>
      <c r="CG114" s="285"/>
      <c r="CH114" s="285"/>
      <c r="CI114" s="285"/>
      <c r="CJ114" s="285"/>
      <c r="CK114" s="285"/>
      <c r="CL114" s="285"/>
      <c r="CM114" s="285"/>
      <c r="CN114" s="285"/>
      <c r="CO114" s="285"/>
    </row>
    <row r="115" spans="2:93" s="280" customFormat="1">
      <c r="B115" s="281"/>
      <c r="C115" s="44"/>
      <c r="D115" s="45"/>
      <c r="E115" s="282"/>
      <c r="F115" s="283"/>
      <c r="G115" s="281"/>
      <c r="H115" s="281"/>
      <c r="I115" s="281"/>
      <c r="J115" s="282"/>
      <c r="K115" s="284"/>
      <c r="L115" s="284"/>
      <c r="M115" s="287"/>
      <c r="N115" s="287"/>
      <c r="O115" s="288"/>
      <c r="P115" s="282"/>
      <c r="Q115" s="281"/>
      <c r="R115" s="282"/>
      <c r="S115" s="282"/>
      <c r="T115" s="282"/>
      <c r="U115" s="289"/>
      <c r="V115" s="289"/>
      <c r="W115" s="289"/>
      <c r="X115" s="289"/>
      <c r="Y115" s="290"/>
      <c r="AU115" s="285"/>
      <c r="AV115" s="285"/>
      <c r="AW115" s="285"/>
      <c r="AX115" s="285"/>
      <c r="AY115" s="285"/>
      <c r="AZ115" s="285"/>
      <c r="BA115" s="285"/>
      <c r="BB115" s="285"/>
      <c r="BC115" s="285"/>
      <c r="BD115" s="285"/>
      <c r="BE115" s="285"/>
      <c r="BF115" s="285"/>
      <c r="BG115" s="285"/>
      <c r="BH115" s="285"/>
      <c r="BI115" s="285"/>
      <c r="BJ115" s="285"/>
      <c r="BK115" s="285"/>
      <c r="BL115" s="286"/>
      <c r="BM115" s="285"/>
      <c r="BN115" s="285"/>
      <c r="BO115" s="285"/>
      <c r="BP115" s="285"/>
      <c r="BQ115" s="285"/>
      <c r="BR115" s="285"/>
      <c r="BS115" s="285"/>
      <c r="BT115" s="285"/>
      <c r="BU115" s="285"/>
      <c r="BV115" s="285"/>
      <c r="BW115" s="285"/>
      <c r="BX115" s="285"/>
      <c r="BY115" s="285"/>
      <c r="BZ115" s="285"/>
      <c r="CA115" s="285"/>
      <c r="CB115" s="285"/>
      <c r="CC115" s="285"/>
      <c r="CD115" s="285"/>
      <c r="CE115" s="285"/>
      <c r="CF115" s="285"/>
      <c r="CG115" s="285"/>
      <c r="CH115" s="285"/>
      <c r="CI115" s="285"/>
      <c r="CJ115" s="285"/>
      <c r="CK115" s="285"/>
      <c r="CL115" s="285"/>
      <c r="CM115" s="285"/>
      <c r="CN115" s="285"/>
      <c r="CO115" s="285"/>
    </row>
    <row r="116" spans="2:93" s="280" customFormat="1">
      <c r="B116" s="281"/>
      <c r="C116" s="44"/>
      <c r="D116" s="45"/>
      <c r="E116" s="282"/>
      <c r="F116" s="283"/>
      <c r="G116" s="281"/>
      <c r="H116" s="281"/>
      <c r="I116" s="281"/>
      <c r="J116" s="282"/>
      <c r="K116" s="284"/>
      <c r="L116" s="284"/>
      <c r="M116" s="287"/>
      <c r="N116" s="287"/>
      <c r="O116" s="288"/>
      <c r="P116" s="282"/>
      <c r="Q116" s="281"/>
      <c r="R116" s="282"/>
      <c r="S116" s="282"/>
      <c r="T116" s="282"/>
      <c r="U116" s="289"/>
      <c r="V116" s="289"/>
      <c r="W116" s="289"/>
      <c r="X116" s="289"/>
      <c r="Y116" s="290"/>
      <c r="AU116" s="285"/>
      <c r="AV116" s="285"/>
      <c r="AW116" s="285"/>
      <c r="AX116" s="285"/>
      <c r="AY116" s="285"/>
      <c r="AZ116" s="285"/>
      <c r="BA116" s="285"/>
      <c r="BB116" s="285"/>
      <c r="BC116" s="285"/>
      <c r="BD116" s="285"/>
      <c r="BE116" s="285"/>
      <c r="BF116" s="285"/>
      <c r="BG116" s="285"/>
      <c r="BH116" s="285"/>
      <c r="BI116" s="285"/>
      <c r="BJ116" s="285"/>
      <c r="BK116" s="285"/>
      <c r="BL116" s="286"/>
      <c r="BM116" s="285"/>
      <c r="BN116" s="285"/>
      <c r="BO116" s="285"/>
      <c r="BP116" s="285"/>
      <c r="BQ116" s="285"/>
      <c r="BR116" s="285"/>
      <c r="BS116" s="285"/>
      <c r="BT116" s="285"/>
      <c r="BU116" s="285"/>
      <c r="BV116" s="285"/>
      <c r="BW116" s="285"/>
      <c r="BX116" s="285"/>
      <c r="BY116" s="285"/>
      <c r="BZ116" s="285"/>
      <c r="CA116" s="285"/>
      <c r="CB116" s="285"/>
      <c r="CC116" s="285"/>
      <c r="CD116" s="285"/>
      <c r="CE116" s="285"/>
      <c r="CF116" s="285"/>
      <c r="CG116" s="285"/>
      <c r="CH116" s="285"/>
      <c r="CI116" s="285"/>
      <c r="CJ116" s="285"/>
      <c r="CK116" s="285"/>
      <c r="CL116" s="285"/>
      <c r="CM116" s="285"/>
      <c r="CN116" s="285"/>
      <c r="CO116" s="285"/>
    </row>
    <row r="117" spans="2:93" s="280" customFormat="1">
      <c r="B117" s="281"/>
      <c r="C117" s="44"/>
      <c r="D117" s="45"/>
      <c r="E117" s="282"/>
      <c r="F117" s="283"/>
      <c r="G117" s="281"/>
      <c r="H117" s="281"/>
      <c r="I117" s="281"/>
      <c r="J117" s="282"/>
      <c r="K117" s="284"/>
      <c r="L117" s="284"/>
      <c r="M117" s="287"/>
      <c r="N117" s="287"/>
      <c r="O117" s="288"/>
      <c r="P117" s="282"/>
      <c r="Q117" s="281"/>
      <c r="R117" s="282"/>
      <c r="S117" s="282"/>
      <c r="T117" s="282"/>
      <c r="U117" s="289"/>
      <c r="V117" s="289"/>
      <c r="W117" s="289"/>
      <c r="X117" s="289"/>
      <c r="Y117" s="290"/>
      <c r="AU117" s="285"/>
      <c r="AV117" s="285"/>
      <c r="AW117" s="285"/>
      <c r="AX117" s="285"/>
      <c r="AY117" s="285"/>
      <c r="AZ117" s="285"/>
      <c r="BA117" s="285"/>
      <c r="BB117" s="285"/>
      <c r="BC117" s="285"/>
      <c r="BD117" s="285"/>
      <c r="BE117" s="285"/>
      <c r="BF117" s="285"/>
      <c r="BG117" s="285"/>
      <c r="BH117" s="285"/>
      <c r="BI117" s="285"/>
      <c r="BJ117" s="285"/>
      <c r="BK117" s="285"/>
      <c r="BL117" s="286"/>
      <c r="BM117" s="285"/>
      <c r="BN117" s="285"/>
      <c r="BO117" s="285"/>
      <c r="BP117" s="285"/>
      <c r="BQ117" s="285"/>
      <c r="BR117" s="285"/>
      <c r="BS117" s="285"/>
      <c r="BT117" s="285"/>
      <c r="BU117" s="285"/>
      <c r="BV117" s="285"/>
      <c r="BW117" s="285"/>
      <c r="BX117" s="285"/>
      <c r="BY117" s="285"/>
      <c r="BZ117" s="285"/>
      <c r="CA117" s="285"/>
      <c r="CB117" s="285"/>
      <c r="CC117" s="285"/>
      <c r="CD117" s="285"/>
      <c r="CE117" s="285"/>
      <c r="CF117" s="285"/>
      <c r="CG117" s="285"/>
      <c r="CH117" s="285"/>
      <c r="CI117" s="285"/>
      <c r="CJ117" s="285"/>
      <c r="CK117" s="285"/>
      <c r="CL117" s="285"/>
      <c r="CM117" s="285"/>
      <c r="CN117" s="285"/>
      <c r="CO117" s="285"/>
    </row>
    <row r="118" spans="2:93" s="280" customFormat="1">
      <c r="B118" s="281"/>
      <c r="C118" s="44"/>
      <c r="D118" s="45"/>
      <c r="E118" s="282"/>
      <c r="F118" s="283"/>
      <c r="G118" s="281"/>
      <c r="H118" s="281"/>
      <c r="I118" s="281"/>
      <c r="J118" s="282"/>
      <c r="K118" s="284"/>
      <c r="L118" s="284"/>
      <c r="M118" s="287"/>
      <c r="N118" s="287"/>
      <c r="O118" s="288"/>
      <c r="P118" s="282"/>
      <c r="Q118" s="281"/>
      <c r="R118" s="282"/>
      <c r="S118" s="282"/>
      <c r="T118" s="282"/>
      <c r="U118" s="289"/>
      <c r="V118" s="289"/>
      <c r="W118" s="289"/>
      <c r="X118" s="289"/>
      <c r="Y118" s="290"/>
      <c r="AU118" s="285"/>
      <c r="AV118" s="285"/>
      <c r="AW118" s="285"/>
      <c r="AX118" s="285"/>
      <c r="AY118" s="285"/>
      <c r="AZ118" s="285"/>
      <c r="BA118" s="285"/>
      <c r="BB118" s="285"/>
      <c r="BC118" s="285"/>
      <c r="BD118" s="285"/>
      <c r="BE118" s="285"/>
      <c r="BF118" s="285"/>
      <c r="BG118" s="285"/>
      <c r="BH118" s="285"/>
      <c r="BI118" s="285"/>
      <c r="BJ118" s="285"/>
      <c r="BK118" s="285"/>
      <c r="BL118" s="286"/>
      <c r="BM118" s="285"/>
      <c r="BN118" s="285"/>
      <c r="BO118" s="285"/>
      <c r="BP118" s="285"/>
      <c r="BQ118" s="285"/>
      <c r="BR118" s="285"/>
      <c r="BS118" s="285"/>
      <c r="BT118" s="285"/>
      <c r="BU118" s="285"/>
      <c r="BV118" s="285"/>
      <c r="BW118" s="285"/>
      <c r="BX118" s="285"/>
      <c r="BY118" s="285"/>
      <c r="BZ118" s="285"/>
      <c r="CA118" s="285"/>
      <c r="CB118" s="285"/>
      <c r="CC118" s="285"/>
      <c r="CD118" s="285"/>
      <c r="CE118" s="285"/>
      <c r="CF118" s="285"/>
      <c r="CG118" s="285"/>
      <c r="CH118" s="285"/>
      <c r="CI118" s="285"/>
      <c r="CJ118" s="285"/>
      <c r="CK118" s="285"/>
      <c r="CL118" s="285"/>
      <c r="CM118" s="285"/>
      <c r="CN118" s="285"/>
      <c r="CO118" s="285"/>
    </row>
    <row r="119" spans="2:93" s="280" customFormat="1">
      <c r="B119" s="281"/>
      <c r="C119" s="44"/>
      <c r="D119" s="45"/>
      <c r="E119" s="282"/>
      <c r="F119" s="283"/>
      <c r="G119" s="281"/>
      <c r="H119" s="281"/>
      <c r="I119" s="281"/>
      <c r="J119" s="282"/>
      <c r="K119" s="284"/>
      <c r="L119" s="284"/>
      <c r="M119" s="287"/>
      <c r="N119" s="287"/>
      <c r="O119" s="288"/>
      <c r="P119" s="282"/>
      <c r="Q119" s="281"/>
      <c r="R119" s="282"/>
      <c r="S119" s="282"/>
      <c r="T119" s="282"/>
      <c r="U119" s="289"/>
      <c r="V119" s="289"/>
      <c r="W119" s="289"/>
      <c r="X119" s="289"/>
      <c r="Y119" s="290"/>
      <c r="AU119" s="285"/>
      <c r="AV119" s="285"/>
      <c r="AW119" s="285"/>
      <c r="AX119" s="285"/>
      <c r="AY119" s="285"/>
      <c r="AZ119" s="285"/>
      <c r="BA119" s="285"/>
      <c r="BB119" s="285"/>
      <c r="BC119" s="285"/>
      <c r="BD119" s="285"/>
      <c r="BE119" s="285"/>
      <c r="BF119" s="285"/>
      <c r="BG119" s="285"/>
      <c r="BH119" s="285"/>
      <c r="BI119" s="285"/>
      <c r="BJ119" s="285"/>
      <c r="BK119" s="285"/>
      <c r="BL119" s="286"/>
      <c r="BM119" s="285"/>
      <c r="BN119" s="285"/>
      <c r="BO119" s="285"/>
      <c r="BP119" s="285"/>
      <c r="BQ119" s="285"/>
      <c r="BR119" s="285"/>
      <c r="BS119" s="285"/>
      <c r="BT119" s="285"/>
      <c r="BU119" s="285"/>
      <c r="BV119" s="285"/>
      <c r="BW119" s="285"/>
      <c r="BX119" s="285"/>
      <c r="BY119" s="285"/>
      <c r="BZ119" s="285"/>
      <c r="CA119" s="285"/>
      <c r="CB119" s="285"/>
      <c r="CC119" s="285"/>
      <c r="CD119" s="285"/>
      <c r="CE119" s="285"/>
      <c r="CF119" s="285"/>
      <c r="CG119" s="285"/>
      <c r="CH119" s="285"/>
      <c r="CI119" s="285"/>
      <c r="CJ119" s="285"/>
      <c r="CK119" s="285"/>
      <c r="CL119" s="285"/>
      <c r="CM119" s="285"/>
      <c r="CN119" s="285"/>
      <c r="CO119" s="285"/>
    </row>
    <row r="120" spans="2:93" s="280" customFormat="1">
      <c r="B120" s="281"/>
      <c r="C120" s="44"/>
      <c r="D120" s="45"/>
      <c r="E120" s="282"/>
      <c r="F120" s="283"/>
      <c r="G120" s="281"/>
      <c r="H120" s="281"/>
      <c r="I120" s="281"/>
      <c r="J120" s="282"/>
      <c r="K120" s="284"/>
      <c r="L120" s="284"/>
      <c r="M120" s="287"/>
      <c r="N120" s="287"/>
      <c r="O120" s="288"/>
      <c r="P120" s="282"/>
      <c r="Q120" s="281"/>
      <c r="R120" s="282"/>
      <c r="S120" s="282"/>
      <c r="T120" s="282"/>
      <c r="U120" s="289"/>
      <c r="V120" s="289"/>
      <c r="W120" s="289"/>
      <c r="X120" s="289"/>
      <c r="Y120" s="290"/>
      <c r="AU120" s="285"/>
      <c r="AV120" s="285"/>
      <c r="AW120" s="285"/>
      <c r="AX120" s="285"/>
      <c r="AY120" s="285"/>
      <c r="AZ120" s="285"/>
      <c r="BA120" s="285"/>
      <c r="BB120" s="285"/>
      <c r="BC120" s="285"/>
      <c r="BD120" s="285"/>
      <c r="BE120" s="285"/>
      <c r="BF120" s="285"/>
      <c r="BG120" s="285"/>
      <c r="BH120" s="285"/>
      <c r="BI120" s="285"/>
      <c r="BJ120" s="285"/>
      <c r="BK120" s="285"/>
      <c r="BL120" s="286"/>
      <c r="BM120" s="285"/>
      <c r="BN120" s="285"/>
      <c r="BO120" s="285"/>
      <c r="BP120" s="285"/>
      <c r="BQ120" s="285"/>
      <c r="BR120" s="285"/>
      <c r="BS120" s="285"/>
      <c r="BT120" s="285"/>
      <c r="BU120" s="285"/>
      <c r="BV120" s="285"/>
      <c r="BW120" s="285"/>
      <c r="BX120" s="285"/>
      <c r="BY120" s="285"/>
      <c r="BZ120" s="285"/>
      <c r="CA120" s="285"/>
      <c r="CB120" s="285"/>
      <c r="CC120" s="285"/>
      <c r="CD120" s="285"/>
      <c r="CE120" s="285"/>
      <c r="CF120" s="285"/>
      <c r="CG120" s="285"/>
      <c r="CH120" s="285"/>
      <c r="CI120" s="285"/>
      <c r="CJ120" s="285"/>
      <c r="CK120" s="285"/>
      <c r="CL120" s="285"/>
      <c r="CM120" s="285"/>
      <c r="CN120" s="285"/>
      <c r="CO120" s="285"/>
    </row>
    <row r="121" spans="2:93" s="280" customFormat="1">
      <c r="B121" s="281"/>
      <c r="C121" s="44"/>
      <c r="D121" s="45"/>
      <c r="E121" s="282"/>
      <c r="F121" s="283"/>
      <c r="G121" s="281"/>
      <c r="H121" s="281"/>
      <c r="I121" s="281"/>
      <c r="J121" s="282"/>
      <c r="K121" s="284"/>
      <c r="L121" s="284"/>
      <c r="M121" s="287"/>
      <c r="N121" s="287"/>
      <c r="O121" s="288"/>
      <c r="P121" s="282"/>
      <c r="Q121" s="281"/>
      <c r="R121" s="282"/>
      <c r="S121" s="282"/>
      <c r="T121" s="282"/>
      <c r="U121" s="289"/>
      <c r="V121" s="289"/>
      <c r="W121" s="289"/>
      <c r="X121" s="289"/>
      <c r="Y121" s="290"/>
      <c r="AU121" s="285"/>
      <c r="AV121" s="285"/>
      <c r="AW121" s="285"/>
      <c r="AX121" s="285"/>
      <c r="AY121" s="285"/>
      <c r="AZ121" s="285"/>
      <c r="BA121" s="285"/>
      <c r="BB121" s="285"/>
      <c r="BC121" s="285"/>
      <c r="BD121" s="285"/>
      <c r="BE121" s="285"/>
      <c r="BF121" s="285"/>
      <c r="BG121" s="285"/>
      <c r="BH121" s="285"/>
      <c r="BI121" s="285"/>
      <c r="BJ121" s="285"/>
      <c r="BK121" s="285"/>
      <c r="BL121" s="286"/>
      <c r="BM121" s="285"/>
      <c r="BN121" s="285"/>
      <c r="BO121" s="285"/>
      <c r="BP121" s="285"/>
      <c r="BQ121" s="285"/>
      <c r="BR121" s="285"/>
      <c r="BS121" s="285"/>
      <c r="BT121" s="285"/>
      <c r="BU121" s="285"/>
      <c r="BV121" s="285"/>
      <c r="BW121" s="285"/>
      <c r="BX121" s="285"/>
      <c r="BY121" s="285"/>
      <c r="BZ121" s="285"/>
      <c r="CA121" s="285"/>
      <c r="CB121" s="285"/>
      <c r="CC121" s="285"/>
      <c r="CD121" s="285"/>
      <c r="CE121" s="285"/>
      <c r="CF121" s="285"/>
      <c r="CG121" s="285"/>
      <c r="CH121" s="285"/>
      <c r="CI121" s="285"/>
      <c r="CJ121" s="285"/>
      <c r="CK121" s="285"/>
      <c r="CL121" s="285"/>
      <c r="CM121" s="285"/>
      <c r="CN121" s="285"/>
      <c r="CO121" s="285"/>
    </row>
    <row r="122" spans="2:93" s="280" customFormat="1">
      <c r="B122" s="281"/>
      <c r="C122" s="44"/>
      <c r="D122" s="45"/>
      <c r="E122" s="282"/>
      <c r="F122" s="283"/>
      <c r="G122" s="281"/>
      <c r="H122" s="281"/>
      <c r="I122" s="281"/>
      <c r="J122" s="282"/>
      <c r="K122" s="284"/>
      <c r="L122" s="284"/>
      <c r="M122" s="287"/>
      <c r="N122" s="287"/>
      <c r="O122" s="288"/>
      <c r="P122" s="282"/>
      <c r="Q122" s="281"/>
      <c r="R122" s="282"/>
      <c r="S122" s="282"/>
      <c r="T122" s="282"/>
      <c r="U122" s="289"/>
      <c r="V122" s="289"/>
      <c r="W122" s="289"/>
      <c r="X122" s="289"/>
      <c r="Y122" s="290"/>
      <c r="AU122" s="285"/>
      <c r="AV122" s="285"/>
      <c r="AW122" s="285"/>
      <c r="AX122" s="285"/>
      <c r="AY122" s="285"/>
      <c r="AZ122" s="285"/>
      <c r="BA122" s="285"/>
      <c r="BB122" s="285"/>
      <c r="BC122" s="285"/>
      <c r="BD122" s="285"/>
      <c r="BE122" s="285"/>
      <c r="BF122" s="285"/>
      <c r="BG122" s="285"/>
      <c r="BH122" s="285"/>
      <c r="BI122" s="285"/>
      <c r="BJ122" s="285"/>
      <c r="BK122" s="285"/>
      <c r="BL122" s="286"/>
      <c r="BM122" s="285"/>
      <c r="BN122" s="285"/>
      <c r="BO122" s="285"/>
      <c r="BP122" s="285"/>
      <c r="BQ122" s="285"/>
      <c r="BR122" s="285"/>
      <c r="BS122" s="285"/>
      <c r="BT122" s="285"/>
      <c r="BU122" s="285"/>
      <c r="BV122" s="285"/>
      <c r="BW122" s="285"/>
      <c r="BX122" s="285"/>
      <c r="BY122" s="285"/>
      <c r="BZ122" s="285"/>
      <c r="CA122" s="285"/>
      <c r="CB122" s="285"/>
      <c r="CC122" s="285"/>
      <c r="CD122" s="285"/>
      <c r="CE122" s="285"/>
      <c r="CF122" s="285"/>
      <c r="CG122" s="285"/>
      <c r="CH122" s="285"/>
      <c r="CI122" s="285"/>
      <c r="CJ122" s="285"/>
      <c r="CK122" s="285"/>
      <c r="CL122" s="285"/>
      <c r="CM122" s="285"/>
      <c r="CN122" s="285"/>
      <c r="CO122" s="285"/>
    </row>
    <row r="123" spans="2:93" s="280" customFormat="1">
      <c r="B123" s="281"/>
      <c r="C123" s="44"/>
      <c r="D123" s="45"/>
      <c r="E123" s="282"/>
      <c r="F123" s="283"/>
      <c r="G123" s="281"/>
      <c r="H123" s="281"/>
      <c r="I123" s="281"/>
      <c r="J123" s="282"/>
      <c r="K123" s="284"/>
      <c r="L123" s="284"/>
      <c r="M123" s="287"/>
      <c r="N123" s="287"/>
      <c r="O123" s="288"/>
      <c r="P123" s="282"/>
      <c r="Q123" s="281"/>
      <c r="R123" s="282"/>
      <c r="S123" s="282"/>
      <c r="T123" s="282"/>
      <c r="U123" s="289"/>
      <c r="V123" s="289"/>
      <c r="W123" s="289"/>
      <c r="X123" s="289"/>
      <c r="Y123" s="290"/>
      <c r="AU123" s="285"/>
      <c r="AV123" s="285"/>
      <c r="AW123" s="285"/>
      <c r="AX123" s="285"/>
      <c r="AY123" s="285"/>
      <c r="AZ123" s="285"/>
      <c r="BA123" s="285"/>
      <c r="BB123" s="285"/>
      <c r="BC123" s="285"/>
      <c r="BD123" s="285"/>
      <c r="BE123" s="285"/>
      <c r="BF123" s="285"/>
      <c r="BG123" s="285"/>
      <c r="BH123" s="285"/>
      <c r="BI123" s="285"/>
      <c r="BJ123" s="285"/>
      <c r="BK123" s="285"/>
      <c r="BL123" s="286"/>
      <c r="BM123" s="285"/>
      <c r="BN123" s="285"/>
      <c r="BO123" s="285"/>
      <c r="BP123" s="285"/>
      <c r="BQ123" s="285"/>
      <c r="BR123" s="285"/>
      <c r="BS123" s="285"/>
      <c r="BT123" s="285"/>
      <c r="BU123" s="285"/>
      <c r="BV123" s="285"/>
      <c r="BW123" s="285"/>
      <c r="BX123" s="285"/>
      <c r="BY123" s="285"/>
      <c r="BZ123" s="285"/>
      <c r="CA123" s="285"/>
      <c r="CB123" s="285"/>
      <c r="CC123" s="285"/>
      <c r="CD123" s="285"/>
      <c r="CE123" s="285"/>
      <c r="CF123" s="285"/>
      <c r="CG123" s="285"/>
      <c r="CH123" s="285"/>
      <c r="CI123" s="285"/>
      <c r="CJ123" s="285"/>
      <c r="CK123" s="285"/>
      <c r="CL123" s="285"/>
      <c r="CM123" s="285"/>
      <c r="CN123" s="285"/>
      <c r="CO123" s="285"/>
    </row>
    <row r="124" spans="2:93" s="280" customFormat="1">
      <c r="B124" s="281"/>
      <c r="C124" s="44"/>
      <c r="D124" s="45"/>
      <c r="E124" s="282"/>
      <c r="F124" s="283"/>
      <c r="G124" s="281"/>
      <c r="H124" s="281"/>
      <c r="I124" s="281"/>
      <c r="J124" s="282"/>
      <c r="K124" s="284"/>
      <c r="L124" s="284"/>
      <c r="M124" s="287"/>
      <c r="N124" s="287"/>
      <c r="O124" s="288"/>
      <c r="P124" s="282"/>
      <c r="Q124" s="281"/>
      <c r="R124" s="282"/>
      <c r="S124" s="282"/>
      <c r="T124" s="282"/>
      <c r="U124" s="289"/>
      <c r="V124" s="289"/>
      <c r="W124" s="289"/>
      <c r="X124" s="289"/>
      <c r="Y124" s="290"/>
      <c r="AU124" s="285"/>
      <c r="AV124" s="285"/>
      <c r="AW124" s="285"/>
      <c r="AX124" s="285"/>
      <c r="AY124" s="285"/>
      <c r="AZ124" s="285"/>
      <c r="BA124" s="285"/>
      <c r="BB124" s="285"/>
      <c r="BC124" s="285"/>
      <c r="BD124" s="285"/>
      <c r="BE124" s="285"/>
      <c r="BF124" s="285"/>
      <c r="BG124" s="285"/>
      <c r="BH124" s="285"/>
      <c r="BI124" s="285"/>
      <c r="BJ124" s="285"/>
      <c r="BK124" s="285"/>
      <c r="BL124" s="286"/>
      <c r="BM124" s="285"/>
      <c r="BN124" s="285"/>
      <c r="BO124" s="285"/>
      <c r="BP124" s="285"/>
      <c r="BQ124" s="285"/>
      <c r="BR124" s="285"/>
      <c r="BS124" s="285"/>
      <c r="BT124" s="285"/>
      <c r="BU124" s="285"/>
      <c r="BV124" s="285"/>
      <c r="BW124" s="285"/>
      <c r="BX124" s="285"/>
      <c r="BY124" s="285"/>
      <c r="BZ124" s="285"/>
      <c r="CA124" s="285"/>
      <c r="CB124" s="285"/>
      <c r="CC124" s="285"/>
      <c r="CD124" s="285"/>
      <c r="CE124" s="285"/>
      <c r="CF124" s="285"/>
      <c r="CG124" s="285"/>
      <c r="CH124" s="285"/>
      <c r="CI124" s="285"/>
      <c r="CJ124" s="285"/>
      <c r="CK124" s="285"/>
      <c r="CL124" s="285"/>
      <c r="CM124" s="285"/>
      <c r="CN124" s="285"/>
      <c r="CO124" s="285"/>
    </row>
    <row r="125" spans="2:93" s="280" customFormat="1">
      <c r="B125" s="281"/>
      <c r="C125" s="44"/>
      <c r="D125" s="45"/>
      <c r="E125" s="282"/>
      <c r="F125" s="283"/>
      <c r="G125" s="281"/>
      <c r="H125" s="281"/>
      <c r="I125" s="281"/>
      <c r="J125" s="282"/>
      <c r="K125" s="284"/>
      <c r="L125" s="284"/>
      <c r="M125" s="287"/>
      <c r="N125" s="287"/>
      <c r="O125" s="288"/>
      <c r="P125" s="282"/>
      <c r="Q125" s="281"/>
      <c r="R125" s="282"/>
      <c r="S125" s="282"/>
      <c r="T125" s="282"/>
      <c r="U125" s="289"/>
      <c r="V125" s="289"/>
      <c r="W125" s="289"/>
      <c r="X125" s="289"/>
      <c r="Y125" s="290"/>
      <c r="AU125" s="285"/>
      <c r="AV125" s="285"/>
      <c r="AW125" s="285"/>
      <c r="AX125" s="285"/>
      <c r="AY125" s="285"/>
      <c r="AZ125" s="285"/>
      <c r="BA125" s="285"/>
      <c r="BB125" s="285"/>
      <c r="BC125" s="285"/>
      <c r="BD125" s="285"/>
      <c r="BE125" s="285"/>
      <c r="BF125" s="285"/>
      <c r="BG125" s="285"/>
      <c r="BH125" s="285"/>
      <c r="BI125" s="285"/>
      <c r="BJ125" s="285"/>
      <c r="BK125" s="285"/>
      <c r="BL125" s="286"/>
      <c r="BM125" s="285"/>
      <c r="BN125" s="285"/>
      <c r="BO125" s="285"/>
      <c r="BP125" s="285"/>
      <c r="BQ125" s="285"/>
      <c r="BR125" s="285"/>
      <c r="BS125" s="285"/>
      <c r="BT125" s="285"/>
      <c r="BU125" s="285"/>
      <c r="BV125" s="285"/>
      <c r="BW125" s="285"/>
      <c r="BX125" s="285"/>
      <c r="BY125" s="285"/>
      <c r="BZ125" s="285"/>
      <c r="CA125" s="285"/>
      <c r="CB125" s="285"/>
      <c r="CC125" s="285"/>
      <c r="CD125" s="285"/>
      <c r="CE125" s="285"/>
      <c r="CF125" s="285"/>
      <c r="CG125" s="285"/>
      <c r="CH125" s="285"/>
      <c r="CI125" s="285"/>
      <c r="CJ125" s="285"/>
      <c r="CK125" s="285"/>
      <c r="CL125" s="285"/>
      <c r="CM125" s="285"/>
      <c r="CN125" s="285"/>
      <c r="CO125" s="285"/>
    </row>
    <row r="126" spans="2:93" s="280" customFormat="1">
      <c r="B126" s="281"/>
      <c r="C126" s="44"/>
      <c r="D126" s="45"/>
      <c r="E126" s="282"/>
      <c r="F126" s="283"/>
      <c r="G126" s="281"/>
      <c r="H126" s="281"/>
      <c r="I126" s="281"/>
      <c r="J126" s="282"/>
      <c r="K126" s="284"/>
      <c r="L126" s="284"/>
      <c r="M126" s="287"/>
      <c r="N126" s="287"/>
      <c r="O126" s="288"/>
      <c r="P126" s="282"/>
      <c r="Q126" s="281"/>
      <c r="R126" s="282"/>
      <c r="S126" s="282"/>
      <c r="T126" s="282"/>
      <c r="U126" s="289"/>
      <c r="V126" s="289"/>
      <c r="W126" s="289"/>
      <c r="X126" s="289"/>
      <c r="Y126" s="290"/>
      <c r="AU126" s="285"/>
      <c r="AV126" s="285"/>
      <c r="AW126" s="285"/>
      <c r="AX126" s="285"/>
      <c r="AY126" s="285"/>
      <c r="AZ126" s="285"/>
      <c r="BA126" s="285"/>
      <c r="BB126" s="285"/>
      <c r="BC126" s="285"/>
      <c r="BD126" s="285"/>
      <c r="BE126" s="285"/>
      <c r="BF126" s="285"/>
      <c r="BG126" s="285"/>
      <c r="BH126" s="285"/>
      <c r="BI126" s="285"/>
      <c r="BJ126" s="285"/>
      <c r="BK126" s="285"/>
      <c r="BL126" s="286"/>
      <c r="BM126" s="285"/>
      <c r="BN126" s="285"/>
      <c r="BO126" s="285"/>
      <c r="BP126" s="285"/>
      <c r="BQ126" s="285"/>
      <c r="BR126" s="285"/>
      <c r="BS126" s="285"/>
      <c r="BT126" s="285"/>
      <c r="BU126" s="285"/>
      <c r="BV126" s="285"/>
      <c r="BW126" s="285"/>
      <c r="BX126" s="285"/>
      <c r="BY126" s="285"/>
      <c r="BZ126" s="285"/>
      <c r="CA126" s="285"/>
      <c r="CB126" s="285"/>
      <c r="CC126" s="285"/>
      <c r="CD126" s="285"/>
      <c r="CE126" s="285"/>
      <c r="CF126" s="285"/>
      <c r="CG126" s="285"/>
      <c r="CH126" s="285"/>
      <c r="CI126" s="285"/>
      <c r="CJ126" s="285"/>
      <c r="CK126" s="285"/>
      <c r="CL126" s="285"/>
      <c r="CM126" s="285"/>
      <c r="CN126" s="285"/>
      <c r="CO126" s="285"/>
    </row>
    <row r="127" spans="2:93" s="280" customFormat="1">
      <c r="B127" s="281"/>
      <c r="C127" s="44"/>
      <c r="D127" s="45"/>
      <c r="E127" s="282"/>
      <c r="F127" s="283"/>
      <c r="G127" s="281"/>
      <c r="H127" s="281"/>
      <c r="I127" s="281"/>
      <c r="J127" s="282"/>
      <c r="K127" s="284"/>
      <c r="L127" s="284"/>
      <c r="M127" s="287"/>
      <c r="N127" s="287"/>
      <c r="O127" s="288"/>
      <c r="P127" s="282"/>
      <c r="Q127" s="281"/>
      <c r="R127" s="282"/>
      <c r="S127" s="282"/>
      <c r="T127" s="282"/>
      <c r="U127" s="289"/>
      <c r="V127" s="289"/>
      <c r="W127" s="289"/>
      <c r="X127" s="289"/>
      <c r="Y127" s="290"/>
      <c r="AU127" s="285"/>
      <c r="AV127" s="285"/>
      <c r="AW127" s="285"/>
      <c r="AX127" s="285"/>
      <c r="AY127" s="285"/>
      <c r="AZ127" s="285"/>
      <c r="BA127" s="285"/>
      <c r="BB127" s="285"/>
      <c r="BC127" s="285"/>
      <c r="BD127" s="285"/>
      <c r="BE127" s="285"/>
      <c r="BF127" s="285"/>
      <c r="BG127" s="285"/>
      <c r="BH127" s="285"/>
      <c r="BI127" s="285"/>
      <c r="BJ127" s="285"/>
      <c r="BK127" s="285"/>
      <c r="BL127" s="286"/>
      <c r="BM127" s="285"/>
      <c r="BN127" s="285"/>
      <c r="BO127" s="285"/>
      <c r="BP127" s="285"/>
      <c r="BQ127" s="285"/>
      <c r="BR127" s="285"/>
      <c r="BS127" s="285"/>
      <c r="BT127" s="285"/>
      <c r="BU127" s="285"/>
      <c r="BV127" s="285"/>
      <c r="BW127" s="285"/>
      <c r="BX127" s="285"/>
      <c r="BY127" s="285"/>
      <c r="BZ127" s="285"/>
      <c r="CA127" s="285"/>
      <c r="CB127" s="285"/>
      <c r="CC127" s="285"/>
      <c r="CD127" s="285"/>
      <c r="CE127" s="285"/>
      <c r="CF127" s="285"/>
      <c r="CG127" s="285"/>
      <c r="CH127" s="285"/>
      <c r="CI127" s="285"/>
      <c r="CJ127" s="285"/>
      <c r="CK127" s="285"/>
      <c r="CL127" s="285"/>
      <c r="CM127" s="285"/>
      <c r="CN127" s="285"/>
      <c r="CO127" s="285"/>
    </row>
    <row r="128" spans="2:93" s="280" customFormat="1">
      <c r="B128" s="281"/>
      <c r="C128" s="44"/>
      <c r="D128" s="45"/>
      <c r="E128" s="282"/>
      <c r="F128" s="283"/>
      <c r="G128" s="281"/>
      <c r="H128" s="281"/>
      <c r="I128" s="281"/>
      <c r="J128" s="282"/>
      <c r="K128" s="284"/>
      <c r="L128" s="284"/>
      <c r="M128" s="287"/>
      <c r="N128" s="287"/>
      <c r="O128" s="288"/>
      <c r="P128" s="282"/>
      <c r="Q128" s="281"/>
      <c r="R128" s="282"/>
      <c r="S128" s="282"/>
      <c r="T128" s="282"/>
      <c r="U128" s="289"/>
      <c r="V128" s="289"/>
      <c r="W128" s="289"/>
      <c r="X128" s="289"/>
      <c r="Y128" s="290"/>
      <c r="AU128" s="285"/>
      <c r="AV128" s="285"/>
      <c r="AW128" s="285"/>
      <c r="AX128" s="285"/>
      <c r="AY128" s="285"/>
      <c r="AZ128" s="285"/>
      <c r="BA128" s="285"/>
      <c r="BB128" s="285"/>
      <c r="BC128" s="285"/>
      <c r="BD128" s="285"/>
      <c r="BE128" s="285"/>
      <c r="BF128" s="285"/>
      <c r="BG128" s="285"/>
      <c r="BH128" s="285"/>
      <c r="BI128" s="285"/>
      <c r="BJ128" s="285"/>
      <c r="BK128" s="285"/>
      <c r="BL128" s="286"/>
      <c r="BM128" s="285"/>
      <c r="BN128" s="285"/>
      <c r="BO128" s="285"/>
      <c r="BP128" s="285"/>
      <c r="BQ128" s="285"/>
      <c r="BR128" s="285"/>
      <c r="BS128" s="285"/>
      <c r="BT128" s="285"/>
      <c r="BU128" s="285"/>
      <c r="BV128" s="285"/>
      <c r="BW128" s="285"/>
      <c r="BX128" s="285"/>
      <c r="BY128" s="285"/>
      <c r="BZ128" s="285"/>
      <c r="CA128" s="285"/>
      <c r="CB128" s="285"/>
      <c r="CC128" s="285"/>
      <c r="CD128" s="285"/>
      <c r="CE128" s="285"/>
      <c r="CF128" s="285"/>
      <c r="CG128" s="285"/>
      <c r="CH128" s="285"/>
      <c r="CI128" s="285"/>
      <c r="CJ128" s="285"/>
      <c r="CK128" s="285"/>
      <c r="CL128" s="285"/>
      <c r="CM128" s="285"/>
      <c r="CN128" s="285"/>
      <c r="CO128" s="285"/>
    </row>
    <row r="129" spans="2:93" s="280" customFormat="1">
      <c r="B129" s="281"/>
      <c r="C129" s="44"/>
      <c r="D129" s="45"/>
      <c r="E129" s="282"/>
      <c r="F129" s="283"/>
      <c r="G129" s="281"/>
      <c r="H129" s="281"/>
      <c r="I129" s="281"/>
      <c r="J129" s="282"/>
      <c r="K129" s="284"/>
      <c r="L129" s="284"/>
      <c r="M129" s="287"/>
      <c r="N129" s="287"/>
      <c r="O129" s="288"/>
      <c r="P129" s="282"/>
      <c r="Q129" s="281"/>
      <c r="R129" s="282"/>
      <c r="S129" s="282"/>
      <c r="T129" s="282"/>
      <c r="U129" s="289"/>
      <c r="V129" s="289"/>
      <c r="W129" s="289"/>
      <c r="X129" s="289"/>
      <c r="Y129" s="290"/>
      <c r="AU129" s="285"/>
      <c r="AV129" s="285"/>
      <c r="AW129" s="285"/>
      <c r="AX129" s="285"/>
      <c r="AY129" s="285"/>
      <c r="AZ129" s="285"/>
      <c r="BA129" s="285"/>
      <c r="BB129" s="285"/>
      <c r="BC129" s="285"/>
      <c r="BD129" s="285"/>
      <c r="BE129" s="285"/>
      <c r="BF129" s="285"/>
      <c r="BG129" s="285"/>
      <c r="BH129" s="285"/>
      <c r="BI129" s="285"/>
      <c r="BJ129" s="285"/>
      <c r="BK129" s="285"/>
      <c r="BL129" s="286"/>
      <c r="BM129" s="285"/>
      <c r="BN129" s="285"/>
      <c r="BO129" s="285"/>
      <c r="BP129" s="285"/>
      <c r="BQ129" s="285"/>
      <c r="BR129" s="285"/>
      <c r="BS129" s="285"/>
      <c r="BT129" s="285"/>
      <c r="BU129" s="285"/>
      <c r="BV129" s="285"/>
      <c r="BW129" s="285"/>
      <c r="BX129" s="285"/>
      <c r="BY129" s="285"/>
      <c r="BZ129" s="285"/>
      <c r="CA129" s="285"/>
      <c r="CB129" s="285"/>
      <c r="CC129" s="285"/>
      <c r="CD129" s="285"/>
      <c r="CE129" s="285"/>
      <c r="CF129" s="285"/>
      <c r="CG129" s="285"/>
      <c r="CH129" s="285"/>
      <c r="CI129" s="285"/>
      <c r="CJ129" s="285"/>
      <c r="CK129" s="285"/>
      <c r="CL129" s="285"/>
      <c r="CM129" s="285"/>
      <c r="CN129" s="285"/>
      <c r="CO129" s="285"/>
    </row>
    <row r="130" spans="2:93" s="280" customFormat="1">
      <c r="B130" s="281"/>
      <c r="C130" s="44"/>
      <c r="D130" s="45"/>
      <c r="E130" s="282"/>
      <c r="F130" s="283"/>
      <c r="G130" s="281"/>
      <c r="H130" s="281"/>
      <c r="I130" s="281"/>
      <c r="J130" s="282"/>
      <c r="K130" s="284"/>
      <c r="L130" s="284"/>
      <c r="M130" s="287"/>
      <c r="N130" s="287"/>
      <c r="O130" s="288"/>
      <c r="P130" s="282"/>
      <c r="Q130" s="281"/>
      <c r="R130" s="282"/>
      <c r="S130" s="282"/>
      <c r="T130" s="282"/>
      <c r="U130" s="289"/>
      <c r="V130" s="289"/>
      <c r="W130" s="289"/>
      <c r="X130" s="289"/>
      <c r="Y130" s="290"/>
      <c r="AU130" s="285"/>
      <c r="AV130" s="285"/>
      <c r="AW130" s="285"/>
      <c r="AX130" s="285"/>
      <c r="AY130" s="285"/>
      <c r="AZ130" s="285"/>
      <c r="BA130" s="285"/>
      <c r="BB130" s="285"/>
      <c r="BC130" s="285"/>
      <c r="BD130" s="285"/>
      <c r="BE130" s="285"/>
      <c r="BF130" s="285"/>
      <c r="BG130" s="285"/>
      <c r="BH130" s="285"/>
      <c r="BI130" s="285"/>
      <c r="BJ130" s="285"/>
      <c r="BK130" s="285"/>
      <c r="BL130" s="286"/>
      <c r="BM130" s="285"/>
      <c r="BN130" s="285"/>
      <c r="BO130" s="285"/>
      <c r="BP130" s="285"/>
      <c r="BQ130" s="285"/>
      <c r="BR130" s="285"/>
      <c r="BS130" s="285"/>
      <c r="BT130" s="285"/>
      <c r="BU130" s="285"/>
      <c r="BV130" s="285"/>
      <c r="BW130" s="285"/>
      <c r="BX130" s="285"/>
      <c r="BY130" s="285"/>
      <c r="BZ130" s="285"/>
      <c r="CA130" s="285"/>
      <c r="CB130" s="285"/>
      <c r="CC130" s="285"/>
      <c r="CD130" s="285"/>
      <c r="CE130" s="285"/>
      <c r="CF130" s="285"/>
      <c r="CG130" s="285"/>
      <c r="CH130" s="285"/>
      <c r="CI130" s="285"/>
      <c r="CJ130" s="285"/>
      <c r="CK130" s="285"/>
      <c r="CL130" s="285"/>
      <c r="CM130" s="285"/>
      <c r="CN130" s="285"/>
      <c r="CO130" s="285"/>
    </row>
    <row r="131" spans="2:93" s="280" customFormat="1">
      <c r="B131" s="281"/>
      <c r="C131" s="44"/>
      <c r="D131" s="45"/>
      <c r="E131" s="282"/>
      <c r="F131" s="283"/>
      <c r="G131" s="281"/>
      <c r="H131" s="281"/>
      <c r="I131" s="281"/>
      <c r="J131" s="282"/>
      <c r="K131" s="284"/>
      <c r="L131" s="284"/>
      <c r="M131" s="287"/>
      <c r="N131" s="287"/>
      <c r="O131" s="288"/>
      <c r="P131" s="282"/>
      <c r="Q131" s="281"/>
      <c r="R131" s="282"/>
      <c r="S131" s="282"/>
      <c r="T131" s="282"/>
      <c r="U131" s="289"/>
      <c r="V131" s="289"/>
      <c r="W131" s="289"/>
      <c r="X131" s="289"/>
      <c r="Y131" s="290"/>
      <c r="AU131" s="285"/>
      <c r="AV131" s="285"/>
      <c r="AW131" s="285"/>
      <c r="AX131" s="285"/>
      <c r="AY131" s="285"/>
      <c r="AZ131" s="285"/>
      <c r="BA131" s="285"/>
      <c r="BB131" s="285"/>
      <c r="BC131" s="285"/>
      <c r="BD131" s="285"/>
      <c r="BE131" s="285"/>
      <c r="BF131" s="285"/>
      <c r="BG131" s="285"/>
      <c r="BH131" s="285"/>
      <c r="BI131" s="285"/>
      <c r="BJ131" s="285"/>
      <c r="BK131" s="285"/>
      <c r="BL131" s="286"/>
      <c r="BM131" s="285"/>
      <c r="BN131" s="285"/>
      <c r="BO131" s="285"/>
      <c r="BP131" s="285"/>
      <c r="BQ131" s="285"/>
      <c r="BR131" s="285"/>
      <c r="BS131" s="285"/>
      <c r="BT131" s="285"/>
      <c r="BU131" s="285"/>
      <c r="BV131" s="285"/>
      <c r="BW131" s="285"/>
      <c r="BX131" s="285"/>
      <c r="BY131" s="285"/>
      <c r="BZ131" s="285"/>
      <c r="CA131" s="285"/>
      <c r="CB131" s="285"/>
      <c r="CC131" s="285"/>
      <c r="CD131" s="285"/>
      <c r="CE131" s="285"/>
      <c r="CF131" s="285"/>
      <c r="CG131" s="285"/>
      <c r="CH131" s="285"/>
      <c r="CI131" s="285"/>
      <c r="CJ131" s="285"/>
      <c r="CK131" s="285"/>
      <c r="CL131" s="285"/>
      <c r="CM131" s="285"/>
      <c r="CN131" s="285"/>
      <c r="CO131" s="285"/>
    </row>
    <row r="132" spans="2:93" s="280" customFormat="1">
      <c r="B132" s="281"/>
      <c r="C132" s="44"/>
      <c r="D132" s="45"/>
      <c r="E132" s="282"/>
      <c r="F132" s="283"/>
      <c r="G132" s="281"/>
      <c r="H132" s="281"/>
      <c r="I132" s="281"/>
      <c r="J132" s="282"/>
      <c r="K132" s="284"/>
      <c r="L132" s="284"/>
      <c r="M132" s="287"/>
      <c r="N132" s="287"/>
      <c r="O132" s="288"/>
      <c r="P132" s="282"/>
      <c r="Q132" s="281"/>
      <c r="R132" s="282"/>
      <c r="S132" s="282"/>
      <c r="T132" s="282"/>
      <c r="U132" s="289"/>
      <c r="V132" s="289"/>
      <c r="W132" s="289"/>
      <c r="X132" s="289"/>
      <c r="Y132" s="290"/>
      <c r="AU132" s="285"/>
      <c r="AV132" s="285"/>
      <c r="AW132" s="285"/>
      <c r="AX132" s="285"/>
      <c r="AY132" s="285"/>
      <c r="AZ132" s="285"/>
      <c r="BA132" s="285"/>
      <c r="BB132" s="285"/>
      <c r="BC132" s="285"/>
      <c r="BD132" s="285"/>
      <c r="BE132" s="285"/>
      <c r="BF132" s="285"/>
      <c r="BG132" s="285"/>
      <c r="BH132" s="285"/>
      <c r="BI132" s="285"/>
      <c r="BJ132" s="285"/>
      <c r="BK132" s="285"/>
      <c r="BL132" s="286"/>
      <c r="BM132" s="285"/>
      <c r="BN132" s="285"/>
      <c r="BO132" s="285"/>
      <c r="BP132" s="285"/>
      <c r="BQ132" s="285"/>
      <c r="BR132" s="285"/>
      <c r="BS132" s="285"/>
      <c r="BT132" s="285"/>
      <c r="BU132" s="285"/>
      <c r="BV132" s="285"/>
      <c r="BW132" s="285"/>
      <c r="BX132" s="285"/>
      <c r="BY132" s="285"/>
      <c r="BZ132" s="285"/>
      <c r="CA132" s="285"/>
      <c r="CB132" s="285"/>
      <c r="CC132" s="285"/>
      <c r="CD132" s="285"/>
      <c r="CE132" s="285"/>
      <c r="CF132" s="285"/>
      <c r="CG132" s="285"/>
      <c r="CH132" s="285"/>
      <c r="CI132" s="285"/>
      <c r="CJ132" s="285"/>
      <c r="CK132" s="285"/>
      <c r="CL132" s="285"/>
      <c r="CM132" s="285"/>
      <c r="CN132" s="285"/>
      <c r="CO132" s="285"/>
    </row>
    <row r="133" spans="2:93" s="280" customFormat="1">
      <c r="B133" s="281"/>
      <c r="C133" s="44"/>
      <c r="D133" s="45"/>
      <c r="E133" s="282"/>
      <c r="F133" s="283"/>
      <c r="G133" s="281"/>
      <c r="H133" s="281"/>
      <c r="I133" s="281"/>
      <c r="J133" s="282"/>
      <c r="K133" s="284"/>
      <c r="L133" s="284"/>
      <c r="M133" s="287"/>
      <c r="N133" s="287"/>
      <c r="O133" s="288"/>
      <c r="P133" s="282"/>
      <c r="Q133" s="281"/>
      <c r="R133" s="282"/>
      <c r="S133" s="282"/>
      <c r="T133" s="282"/>
      <c r="U133" s="289"/>
      <c r="V133" s="289"/>
      <c r="W133" s="289"/>
      <c r="X133" s="289"/>
      <c r="Y133" s="290"/>
      <c r="AU133" s="285"/>
      <c r="AV133" s="285"/>
      <c r="AW133" s="285"/>
      <c r="AX133" s="285"/>
      <c r="AY133" s="285"/>
      <c r="AZ133" s="285"/>
      <c r="BA133" s="285"/>
      <c r="BB133" s="285"/>
      <c r="BC133" s="285"/>
      <c r="BD133" s="285"/>
      <c r="BE133" s="285"/>
      <c r="BF133" s="285"/>
      <c r="BG133" s="285"/>
      <c r="BH133" s="285"/>
      <c r="BI133" s="285"/>
      <c r="BJ133" s="285"/>
      <c r="BK133" s="285"/>
      <c r="BL133" s="286"/>
      <c r="BM133" s="285"/>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row>
    <row r="134" spans="2:93" s="280" customFormat="1">
      <c r="B134" s="281"/>
      <c r="C134" s="44"/>
      <c r="D134" s="45"/>
      <c r="E134" s="282"/>
      <c r="F134" s="283"/>
      <c r="G134" s="281"/>
      <c r="H134" s="281"/>
      <c r="I134" s="281"/>
      <c r="J134" s="282"/>
      <c r="K134" s="284"/>
      <c r="L134" s="284"/>
      <c r="M134" s="287"/>
      <c r="N134" s="287"/>
      <c r="O134" s="288"/>
      <c r="P134" s="282"/>
      <c r="Q134" s="281"/>
      <c r="R134" s="282"/>
      <c r="S134" s="282"/>
      <c r="T134" s="282"/>
      <c r="U134" s="289"/>
      <c r="V134" s="289"/>
      <c r="W134" s="289"/>
      <c r="X134" s="289"/>
      <c r="Y134" s="290"/>
      <c r="AU134" s="285"/>
      <c r="AV134" s="285"/>
      <c r="AW134" s="285"/>
      <c r="AX134" s="285"/>
      <c r="AY134" s="285"/>
      <c r="AZ134" s="285"/>
      <c r="BA134" s="285"/>
      <c r="BB134" s="285"/>
      <c r="BC134" s="285"/>
      <c r="BD134" s="285"/>
      <c r="BE134" s="285"/>
      <c r="BF134" s="285"/>
      <c r="BG134" s="285"/>
      <c r="BH134" s="285"/>
      <c r="BI134" s="285"/>
      <c r="BJ134" s="285"/>
      <c r="BK134" s="285"/>
      <c r="BL134" s="286"/>
      <c r="BM134" s="285"/>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row>
    <row r="135" spans="2:93" s="280" customFormat="1">
      <c r="B135" s="281"/>
      <c r="C135" s="44"/>
      <c r="D135" s="45"/>
      <c r="E135" s="282"/>
      <c r="F135" s="283"/>
      <c r="G135" s="281"/>
      <c r="H135" s="281"/>
      <c r="I135" s="281"/>
      <c r="J135" s="282"/>
      <c r="K135" s="284"/>
      <c r="L135" s="284"/>
      <c r="M135" s="287"/>
      <c r="N135" s="287"/>
      <c r="O135" s="288"/>
      <c r="P135" s="282"/>
      <c r="Q135" s="281"/>
      <c r="R135" s="282"/>
      <c r="S135" s="282"/>
      <c r="T135" s="282"/>
      <c r="U135" s="289"/>
      <c r="V135" s="289"/>
      <c r="W135" s="289"/>
      <c r="X135" s="289"/>
      <c r="Y135" s="290"/>
      <c r="AU135" s="285"/>
      <c r="AV135" s="285"/>
      <c r="AW135" s="285"/>
      <c r="AX135" s="285"/>
      <c r="AY135" s="285"/>
      <c r="AZ135" s="285"/>
      <c r="BA135" s="285"/>
      <c r="BB135" s="285"/>
      <c r="BC135" s="285"/>
      <c r="BD135" s="285"/>
      <c r="BE135" s="285"/>
      <c r="BF135" s="285"/>
      <c r="BG135" s="285"/>
      <c r="BH135" s="285"/>
      <c r="BI135" s="285"/>
      <c r="BJ135" s="285"/>
      <c r="BK135" s="285"/>
      <c r="BL135" s="286"/>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row>
    <row r="136" spans="2:93" s="280" customFormat="1">
      <c r="B136" s="281"/>
      <c r="C136" s="44"/>
      <c r="D136" s="45"/>
      <c r="E136" s="282"/>
      <c r="F136" s="283"/>
      <c r="G136" s="281"/>
      <c r="H136" s="281"/>
      <c r="I136" s="281"/>
      <c r="J136" s="282"/>
      <c r="K136" s="284"/>
      <c r="L136" s="284"/>
      <c r="M136" s="287"/>
      <c r="N136" s="287"/>
      <c r="O136" s="288"/>
      <c r="P136" s="282"/>
      <c r="Q136" s="281"/>
      <c r="R136" s="282"/>
      <c r="S136" s="282"/>
      <c r="T136" s="282"/>
      <c r="U136" s="289"/>
      <c r="V136" s="289"/>
      <c r="W136" s="289"/>
      <c r="X136" s="289"/>
      <c r="Y136" s="290"/>
      <c r="AU136" s="285"/>
      <c r="AV136" s="285"/>
      <c r="AW136" s="285"/>
      <c r="AX136" s="285"/>
      <c r="AY136" s="285"/>
      <c r="AZ136" s="285"/>
      <c r="BA136" s="285"/>
      <c r="BB136" s="285"/>
      <c r="BC136" s="285"/>
      <c r="BD136" s="285"/>
      <c r="BE136" s="285"/>
      <c r="BF136" s="285"/>
      <c r="BG136" s="285"/>
      <c r="BH136" s="285"/>
      <c r="BI136" s="285"/>
      <c r="BJ136" s="285"/>
      <c r="BK136" s="285"/>
      <c r="BL136" s="286"/>
      <c r="BM136" s="285"/>
      <c r="BN136" s="285"/>
      <c r="BO136" s="285"/>
      <c r="BP136" s="285"/>
      <c r="BQ136" s="285"/>
      <c r="BR136" s="285"/>
      <c r="BS136" s="285"/>
      <c r="BT136" s="285"/>
      <c r="BU136" s="285"/>
      <c r="BV136" s="285"/>
      <c r="BW136" s="285"/>
      <c r="BX136" s="285"/>
      <c r="BY136" s="285"/>
      <c r="BZ136" s="285"/>
      <c r="CA136" s="285"/>
      <c r="CB136" s="285"/>
      <c r="CC136" s="285"/>
      <c r="CD136" s="285"/>
      <c r="CE136" s="285"/>
      <c r="CF136" s="285"/>
      <c r="CG136" s="285"/>
      <c r="CH136" s="285"/>
      <c r="CI136" s="285"/>
      <c r="CJ136" s="285"/>
      <c r="CK136" s="285"/>
      <c r="CL136" s="285"/>
      <c r="CM136" s="285"/>
      <c r="CN136" s="285"/>
      <c r="CO136" s="285"/>
    </row>
    <row r="137" spans="2:93" s="280" customFormat="1">
      <c r="B137" s="281"/>
      <c r="C137" s="44"/>
      <c r="D137" s="45"/>
      <c r="E137" s="282"/>
      <c r="F137" s="283"/>
      <c r="G137" s="281"/>
      <c r="H137" s="281"/>
      <c r="I137" s="281"/>
      <c r="J137" s="282"/>
      <c r="K137" s="284"/>
      <c r="L137" s="284"/>
      <c r="M137" s="287"/>
      <c r="N137" s="287"/>
      <c r="O137" s="288"/>
      <c r="P137" s="282"/>
      <c r="Q137" s="281"/>
      <c r="R137" s="282"/>
      <c r="S137" s="282"/>
      <c r="T137" s="282"/>
      <c r="U137" s="289"/>
      <c r="V137" s="289"/>
      <c r="W137" s="289"/>
      <c r="X137" s="289"/>
      <c r="Y137" s="290"/>
      <c r="AU137" s="285"/>
      <c r="AV137" s="285"/>
      <c r="AW137" s="285"/>
      <c r="AX137" s="285"/>
      <c r="AY137" s="285"/>
      <c r="AZ137" s="285"/>
      <c r="BA137" s="285"/>
      <c r="BB137" s="285"/>
      <c r="BC137" s="285"/>
      <c r="BD137" s="285"/>
      <c r="BE137" s="285"/>
      <c r="BF137" s="285"/>
      <c r="BG137" s="285"/>
      <c r="BH137" s="285"/>
      <c r="BI137" s="285"/>
      <c r="BJ137" s="285"/>
      <c r="BK137" s="285"/>
      <c r="BL137" s="286"/>
      <c r="BM137" s="285"/>
      <c r="BN137" s="285"/>
      <c r="BO137" s="285"/>
      <c r="BP137" s="285"/>
      <c r="BQ137" s="285"/>
      <c r="BR137" s="285"/>
      <c r="BS137" s="285"/>
      <c r="BT137" s="285"/>
      <c r="BU137" s="285"/>
      <c r="BV137" s="285"/>
      <c r="BW137" s="285"/>
      <c r="BX137" s="285"/>
      <c r="BY137" s="285"/>
      <c r="BZ137" s="285"/>
      <c r="CA137" s="285"/>
      <c r="CB137" s="285"/>
      <c r="CC137" s="285"/>
      <c r="CD137" s="285"/>
      <c r="CE137" s="285"/>
      <c r="CF137" s="285"/>
      <c r="CG137" s="285"/>
      <c r="CH137" s="285"/>
      <c r="CI137" s="285"/>
      <c r="CJ137" s="285"/>
      <c r="CK137" s="285"/>
      <c r="CL137" s="285"/>
      <c r="CM137" s="285"/>
      <c r="CN137" s="285"/>
      <c r="CO137" s="285"/>
    </row>
    <row r="138" spans="2:93" s="280" customFormat="1">
      <c r="B138" s="281"/>
      <c r="C138" s="44"/>
      <c r="D138" s="45"/>
      <c r="E138" s="282"/>
      <c r="F138" s="283"/>
      <c r="G138" s="281"/>
      <c r="H138" s="281"/>
      <c r="I138" s="281"/>
      <c r="J138" s="282"/>
      <c r="K138" s="284"/>
      <c r="L138" s="284"/>
      <c r="M138" s="287"/>
      <c r="N138" s="287"/>
      <c r="O138" s="288"/>
      <c r="P138" s="282"/>
      <c r="Q138" s="281"/>
      <c r="R138" s="282"/>
      <c r="S138" s="282"/>
      <c r="T138" s="282"/>
      <c r="U138" s="289"/>
      <c r="V138" s="289"/>
      <c r="W138" s="289"/>
      <c r="X138" s="289"/>
      <c r="Y138" s="290"/>
      <c r="AU138" s="285"/>
      <c r="AV138" s="285"/>
      <c r="AW138" s="285"/>
      <c r="AX138" s="285"/>
      <c r="AY138" s="285"/>
      <c r="AZ138" s="285"/>
      <c r="BA138" s="285"/>
      <c r="BB138" s="285"/>
      <c r="BC138" s="285"/>
      <c r="BD138" s="285"/>
      <c r="BE138" s="285"/>
      <c r="BF138" s="285"/>
      <c r="BG138" s="285"/>
      <c r="BH138" s="285"/>
      <c r="BI138" s="285"/>
      <c r="BJ138" s="285"/>
      <c r="BK138" s="285"/>
      <c r="BL138" s="286"/>
      <c r="BM138" s="285"/>
      <c r="BN138" s="285"/>
      <c r="BO138" s="285"/>
      <c r="BP138" s="285"/>
      <c r="BQ138" s="285"/>
      <c r="BR138" s="285"/>
      <c r="BS138" s="285"/>
      <c r="BT138" s="285"/>
      <c r="BU138" s="285"/>
      <c r="BV138" s="285"/>
      <c r="BW138" s="285"/>
      <c r="BX138" s="285"/>
      <c r="BY138" s="285"/>
      <c r="BZ138" s="285"/>
      <c r="CA138" s="285"/>
      <c r="CB138" s="285"/>
      <c r="CC138" s="285"/>
      <c r="CD138" s="285"/>
      <c r="CE138" s="285"/>
      <c r="CF138" s="285"/>
      <c r="CG138" s="285"/>
      <c r="CH138" s="285"/>
      <c r="CI138" s="285"/>
      <c r="CJ138" s="285"/>
      <c r="CK138" s="285"/>
      <c r="CL138" s="285"/>
      <c r="CM138" s="285"/>
      <c r="CN138" s="285"/>
      <c r="CO138" s="285"/>
    </row>
    <row r="139" spans="2:93" s="280" customFormat="1">
      <c r="B139" s="281"/>
      <c r="C139" s="44"/>
      <c r="D139" s="45"/>
      <c r="E139" s="282"/>
      <c r="F139" s="283"/>
      <c r="G139" s="281"/>
      <c r="H139" s="281"/>
      <c r="I139" s="281"/>
      <c r="J139" s="282"/>
      <c r="K139" s="284"/>
      <c r="L139" s="284"/>
      <c r="M139" s="287"/>
      <c r="N139" s="287"/>
      <c r="O139" s="288"/>
      <c r="P139" s="282"/>
      <c r="Q139" s="281"/>
      <c r="R139" s="282"/>
      <c r="S139" s="282"/>
      <c r="T139" s="282"/>
      <c r="U139" s="289"/>
      <c r="V139" s="289"/>
      <c r="W139" s="289"/>
      <c r="X139" s="289"/>
      <c r="Y139" s="290"/>
      <c r="AU139" s="285"/>
      <c r="AV139" s="285"/>
      <c r="AW139" s="285"/>
      <c r="AX139" s="285"/>
      <c r="AY139" s="285"/>
      <c r="AZ139" s="285"/>
      <c r="BA139" s="285"/>
      <c r="BB139" s="285"/>
      <c r="BC139" s="285"/>
      <c r="BD139" s="285"/>
      <c r="BE139" s="285"/>
      <c r="BF139" s="285"/>
      <c r="BG139" s="285"/>
      <c r="BH139" s="285"/>
      <c r="BI139" s="285"/>
      <c r="BJ139" s="285"/>
      <c r="BK139" s="285"/>
      <c r="BL139" s="286"/>
      <c r="BM139" s="285"/>
      <c r="BN139" s="285"/>
      <c r="BO139" s="285"/>
      <c r="BP139" s="285"/>
      <c r="BQ139" s="285"/>
      <c r="BR139" s="285"/>
      <c r="BS139" s="285"/>
      <c r="BT139" s="285"/>
      <c r="BU139" s="285"/>
      <c r="BV139" s="285"/>
      <c r="BW139" s="285"/>
      <c r="BX139" s="285"/>
      <c r="BY139" s="285"/>
      <c r="BZ139" s="285"/>
      <c r="CA139" s="285"/>
      <c r="CB139" s="285"/>
      <c r="CC139" s="285"/>
      <c r="CD139" s="285"/>
      <c r="CE139" s="285"/>
      <c r="CF139" s="285"/>
      <c r="CG139" s="285"/>
      <c r="CH139" s="285"/>
      <c r="CI139" s="285"/>
      <c r="CJ139" s="285"/>
      <c r="CK139" s="285"/>
      <c r="CL139" s="285"/>
      <c r="CM139" s="285"/>
      <c r="CN139" s="285"/>
      <c r="CO139" s="285"/>
    </row>
    <row r="140" spans="2:93" s="280" customFormat="1">
      <c r="B140" s="281"/>
      <c r="C140" s="44"/>
      <c r="D140" s="45"/>
      <c r="E140" s="282"/>
      <c r="F140" s="283"/>
      <c r="G140" s="281"/>
      <c r="H140" s="281"/>
      <c r="I140" s="281"/>
      <c r="J140" s="282"/>
      <c r="K140" s="284"/>
      <c r="L140" s="284"/>
      <c r="M140" s="287"/>
      <c r="N140" s="287"/>
      <c r="O140" s="288"/>
      <c r="P140" s="282"/>
      <c r="Q140" s="281"/>
      <c r="R140" s="282"/>
      <c r="S140" s="282"/>
      <c r="T140" s="282"/>
      <c r="U140" s="289"/>
      <c r="V140" s="289"/>
      <c r="W140" s="289"/>
      <c r="X140" s="289"/>
      <c r="Y140" s="290"/>
      <c r="AU140" s="285"/>
      <c r="AV140" s="285"/>
      <c r="AW140" s="285"/>
      <c r="AX140" s="285"/>
      <c r="AY140" s="285"/>
      <c r="AZ140" s="285"/>
      <c r="BA140" s="285"/>
      <c r="BB140" s="285"/>
      <c r="BC140" s="285"/>
      <c r="BD140" s="285"/>
      <c r="BE140" s="285"/>
      <c r="BF140" s="285"/>
      <c r="BG140" s="285"/>
      <c r="BH140" s="285"/>
      <c r="BI140" s="285"/>
      <c r="BJ140" s="285"/>
      <c r="BK140" s="285"/>
      <c r="BL140" s="286"/>
      <c r="BM140" s="285"/>
      <c r="BN140" s="285"/>
      <c r="BO140" s="285"/>
      <c r="BP140" s="285"/>
      <c r="BQ140" s="285"/>
      <c r="BR140" s="285"/>
      <c r="BS140" s="285"/>
      <c r="BT140" s="285"/>
      <c r="BU140" s="285"/>
      <c r="BV140" s="285"/>
      <c r="BW140" s="285"/>
      <c r="BX140" s="285"/>
      <c r="BY140" s="285"/>
      <c r="BZ140" s="285"/>
      <c r="CA140" s="285"/>
      <c r="CB140" s="285"/>
      <c r="CC140" s="285"/>
      <c r="CD140" s="285"/>
      <c r="CE140" s="285"/>
      <c r="CF140" s="285"/>
      <c r="CG140" s="285"/>
      <c r="CH140" s="285"/>
      <c r="CI140" s="285"/>
      <c r="CJ140" s="285"/>
      <c r="CK140" s="285"/>
      <c r="CL140" s="285"/>
      <c r="CM140" s="285"/>
      <c r="CN140" s="285"/>
      <c r="CO140" s="285"/>
    </row>
    <row r="141" spans="2:93" s="280" customFormat="1">
      <c r="B141" s="281"/>
      <c r="C141" s="44"/>
      <c r="D141" s="45"/>
      <c r="E141" s="282"/>
      <c r="F141" s="283"/>
      <c r="G141" s="281"/>
      <c r="H141" s="281"/>
      <c r="I141" s="281"/>
      <c r="J141" s="282"/>
      <c r="K141" s="284"/>
      <c r="L141" s="284"/>
      <c r="M141" s="287"/>
      <c r="N141" s="287"/>
      <c r="O141" s="288"/>
      <c r="P141" s="282"/>
      <c r="Q141" s="281"/>
      <c r="R141" s="282"/>
      <c r="S141" s="282"/>
      <c r="T141" s="282"/>
      <c r="U141" s="289"/>
      <c r="V141" s="289"/>
      <c r="W141" s="289"/>
      <c r="X141" s="289"/>
      <c r="Y141" s="290"/>
      <c r="AU141" s="285"/>
      <c r="AV141" s="285"/>
      <c r="AW141" s="285"/>
      <c r="AX141" s="285"/>
      <c r="AY141" s="285"/>
      <c r="AZ141" s="285"/>
      <c r="BA141" s="285"/>
      <c r="BB141" s="285"/>
      <c r="BC141" s="285"/>
      <c r="BD141" s="285"/>
      <c r="BE141" s="285"/>
      <c r="BF141" s="285"/>
      <c r="BG141" s="285"/>
      <c r="BH141" s="285"/>
      <c r="BI141" s="285"/>
      <c r="BJ141" s="285"/>
      <c r="BK141" s="285"/>
      <c r="BL141" s="286"/>
      <c r="BM141" s="285"/>
      <c r="BN141" s="285"/>
      <c r="BO141" s="285"/>
      <c r="BP141" s="285"/>
      <c r="BQ141" s="285"/>
      <c r="BR141" s="285"/>
      <c r="BS141" s="285"/>
      <c r="BT141" s="285"/>
      <c r="BU141" s="285"/>
      <c r="BV141" s="285"/>
      <c r="BW141" s="285"/>
      <c r="BX141" s="285"/>
      <c r="BY141" s="285"/>
      <c r="BZ141" s="285"/>
      <c r="CA141" s="285"/>
      <c r="CB141" s="285"/>
      <c r="CC141" s="285"/>
      <c r="CD141" s="285"/>
      <c r="CE141" s="285"/>
      <c r="CF141" s="285"/>
      <c r="CG141" s="285"/>
      <c r="CH141" s="285"/>
      <c r="CI141" s="285"/>
      <c r="CJ141" s="285"/>
      <c r="CK141" s="285"/>
      <c r="CL141" s="285"/>
      <c r="CM141" s="285"/>
      <c r="CN141" s="285"/>
      <c r="CO141" s="285"/>
    </row>
    <row r="142" spans="2:93" s="280" customFormat="1">
      <c r="B142" s="281"/>
      <c r="C142" s="44"/>
      <c r="D142" s="45"/>
      <c r="E142" s="282"/>
      <c r="F142" s="283"/>
      <c r="G142" s="281"/>
      <c r="H142" s="281"/>
      <c r="I142" s="281"/>
      <c r="J142" s="282"/>
      <c r="K142" s="284"/>
      <c r="L142" s="284"/>
      <c r="M142" s="287"/>
      <c r="N142" s="287"/>
      <c r="O142" s="288"/>
      <c r="P142" s="282"/>
      <c r="Q142" s="281"/>
      <c r="R142" s="282"/>
      <c r="S142" s="282"/>
      <c r="T142" s="282"/>
      <c r="U142" s="289"/>
      <c r="V142" s="289"/>
      <c r="W142" s="289"/>
      <c r="X142" s="289"/>
      <c r="Y142" s="290"/>
      <c r="AU142" s="285"/>
      <c r="AV142" s="285"/>
      <c r="AW142" s="285"/>
      <c r="AX142" s="285"/>
      <c r="AY142" s="285"/>
      <c r="AZ142" s="285"/>
      <c r="BA142" s="285"/>
      <c r="BB142" s="285"/>
      <c r="BC142" s="285"/>
      <c r="BD142" s="285"/>
      <c r="BE142" s="285"/>
      <c r="BF142" s="285"/>
      <c r="BG142" s="285"/>
      <c r="BH142" s="285"/>
      <c r="BI142" s="285"/>
      <c r="BJ142" s="285"/>
      <c r="BK142" s="285"/>
      <c r="BL142" s="286"/>
      <c r="BM142" s="285"/>
      <c r="BN142" s="285"/>
      <c r="BO142" s="285"/>
      <c r="BP142" s="285"/>
      <c r="BQ142" s="285"/>
      <c r="BR142" s="285"/>
      <c r="BS142" s="285"/>
      <c r="BT142" s="285"/>
      <c r="BU142" s="285"/>
      <c r="BV142" s="285"/>
      <c r="BW142" s="285"/>
      <c r="BX142" s="285"/>
      <c r="BY142" s="285"/>
      <c r="BZ142" s="285"/>
      <c r="CA142" s="285"/>
      <c r="CB142" s="285"/>
      <c r="CC142" s="285"/>
      <c r="CD142" s="285"/>
      <c r="CE142" s="285"/>
      <c r="CF142" s="285"/>
      <c r="CG142" s="285"/>
      <c r="CH142" s="285"/>
      <c r="CI142" s="285"/>
      <c r="CJ142" s="285"/>
      <c r="CK142" s="285"/>
      <c r="CL142" s="285"/>
      <c r="CM142" s="285"/>
      <c r="CN142" s="285"/>
      <c r="CO142" s="285"/>
    </row>
    <row r="143" spans="2:93" s="280" customFormat="1">
      <c r="B143" s="281"/>
      <c r="C143" s="44"/>
      <c r="D143" s="45"/>
      <c r="E143" s="282"/>
      <c r="F143" s="283"/>
      <c r="G143" s="281"/>
      <c r="H143" s="281"/>
      <c r="I143" s="281"/>
      <c r="J143" s="282"/>
      <c r="K143" s="284"/>
      <c r="L143" s="284"/>
      <c r="M143" s="287"/>
      <c r="N143" s="287"/>
      <c r="O143" s="288"/>
      <c r="P143" s="282"/>
      <c r="Q143" s="281"/>
      <c r="R143" s="282"/>
      <c r="S143" s="282"/>
      <c r="T143" s="282"/>
      <c r="U143" s="289"/>
      <c r="V143" s="289"/>
      <c r="W143" s="289"/>
      <c r="X143" s="289"/>
      <c r="Y143" s="290"/>
      <c r="AU143" s="285"/>
      <c r="AV143" s="285"/>
      <c r="AW143" s="285"/>
      <c r="AX143" s="285"/>
      <c r="AY143" s="285"/>
      <c r="AZ143" s="285"/>
      <c r="BA143" s="285"/>
      <c r="BB143" s="285"/>
      <c r="BC143" s="285"/>
      <c r="BD143" s="285"/>
      <c r="BE143" s="285"/>
      <c r="BF143" s="285"/>
      <c r="BG143" s="285"/>
      <c r="BH143" s="285"/>
      <c r="BI143" s="285"/>
      <c r="BJ143" s="285"/>
      <c r="BK143" s="285"/>
      <c r="BL143" s="286"/>
      <c r="BM143" s="285"/>
      <c r="BN143" s="285"/>
      <c r="BO143" s="285"/>
      <c r="BP143" s="285"/>
      <c r="BQ143" s="285"/>
      <c r="BR143" s="285"/>
      <c r="BS143" s="285"/>
      <c r="BT143" s="285"/>
      <c r="BU143" s="285"/>
      <c r="BV143" s="285"/>
      <c r="BW143" s="285"/>
      <c r="BX143" s="285"/>
      <c r="BY143" s="285"/>
      <c r="BZ143" s="285"/>
      <c r="CA143" s="285"/>
      <c r="CB143" s="285"/>
      <c r="CC143" s="285"/>
      <c r="CD143" s="285"/>
      <c r="CE143" s="285"/>
      <c r="CF143" s="285"/>
      <c r="CG143" s="285"/>
      <c r="CH143" s="285"/>
      <c r="CI143" s="285"/>
      <c r="CJ143" s="285"/>
      <c r="CK143" s="285"/>
      <c r="CL143" s="285"/>
      <c r="CM143" s="285"/>
      <c r="CN143" s="285"/>
      <c r="CO143" s="285"/>
    </row>
    <row r="144" spans="2:93" s="280" customFormat="1">
      <c r="B144" s="281"/>
      <c r="C144" s="44"/>
      <c r="D144" s="45"/>
      <c r="E144" s="282"/>
      <c r="F144" s="283"/>
      <c r="G144" s="281"/>
      <c r="H144" s="281"/>
      <c r="I144" s="281"/>
      <c r="J144" s="282"/>
      <c r="K144" s="284"/>
      <c r="L144" s="284"/>
      <c r="M144" s="287"/>
      <c r="N144" s="287"/>
      <c r="O144" s="288"/>
      <c r="P144" s="282"/>
      <c r="Q144" s="281"/>
      <c r="R144" s="282"/>
      <c r="S144" s="282"/>
      <c r="T144" s="282"/>
      <c r="U144" s="289"/>
      <c r="V144" s="289"/>
      <c r="W144" s="289"/>
      <c r="X144" s="289"/>
      <c r="Y144" s="290"/>
      <c r="AU144" s="285"/>
      <c r="AV144" s="285"/>
      <c r="AW144" s="285"/>
      <c r="AX144" s="285"/>
      <c r="AY144" s="285"/>
      <c r="AZ144" s="285"/>
      <c r="BA144" s="285"/>
      <c r="BB144" s="285"/>
      <c r="BC144" s="285"/>
      <c r="BD144" s="285"/>
      <c r="BE144" s="285"/>
      <c r="BF144" s="285"/>
      <c r="BG144" s="285"/>
      <c r="BH144" s="285"/>
      <c r="BI144" s="285"/>
      <c r="BJ144" s="285"/>
      <c r="BK144" s="285"/>
      <c r="BL144" s="286"/>
      <c r="BM144" s="285"/>
      <c r="BN144" s="285"/>
      <c r="BO144" s="285"/>
      <c r="BP144" s="285"/>
      <c r="BQ144" s="285"/>
      <c r="BR144" s="285"/>
      <c r="BS144" s="285"/>
      <c r="BT144" s="285"/>
      <c r="BU144" s="285"/>
      <c r="BV144" s="285"/>
      <c r="BW144" s="285"/>
      <c r="BX144" s="285"/>
      <c r="BY144" s="285"/>
      <c r="BZ144" s="285"/>
      <c r="CA144" s="285"/>
      <c r="CB144" s="285"/>
      <c r="CC144" s="285"/>
      <c r="CD144" s="285"/>
      <c r="CE144" s="285"/>
      <c r="CF144" s="285"/>
      <c r="CG144" s="285"/>
      <c r="CH144" s="285"/>
      <c r="CI144" s="285"/>
      <c r="CJ144" s="285"/>
      <c r="CK144" s="285"/>
      <c r="CL144" s="285"/>
      <c r="CM144" s="285"/>
      <c r="CN144" s="285"/>
      <c r="CO144" s="285"/>
    </row>
    <row r="145" spans="2:93" s="280" customFormat="1">
      <c r="B145" s="281"/>
      <c r="C145" s="44"/>
      <c r="D145" s="45"/>
      <c r="E145" s="282"/>
      <c r="F145" s="283"/>
      <c r="G145" s="281"/>
      <c r="H145" s="281"/>
      <c r="I145" s="281"/>
      <c r="J145" s="282"/>
      <c r="K145" s="284"/>
      <c r="L145" s="284"/>
      <c r="M145" s="287"/>
      <c r="N145" s="287"/>
      <c r="O145" s="288"/>
      <c r="P145" s="282"/>
      <c r="Q145" s="281"/>
      <c r="R145" s="282"/>
      <c r="S145" s="282"/>
      <c r="T145" s="282"/>
      <c r="U145" s="289"/>
      <c r="V145" s="289"/>
      <c r="W145" s="289"/>
      <c r="X145" s="289"/>
      <c r="Y145" s="290"/>
      <c r="AU145" s="285"/>
      <c r="AV145" s="285"/>
      <c r="AW145" s="285"/>
      <c r="AX145" s="285"/>
      <c r="AY145" s="285"/>
      <c r="AZ145" s="285"/>
      <c r="BA145" s="285"/>
      <c r="BB145" s="285"/>
      <c r="BC145" s="285"/>
      <c r="BD145" s="285"/>
      <c r="BE145" s="285"/>
      <c r="BF145" s="285"/>
      <c r="BG145" s="285"/>
      <c r="BH145" s="285"/>
      <c r="BI145" s="285"/>
      <c r="BJ145" s="285"/>
      <c r="BK145" s="285"/>
      <c r="BL145" s="286"/>
      <c r="BM145" s="285"/>
      <c r="BN145" s="285"/>
      <c r="BO145" s="285"/>
      <c r="BP145" s="285"/>
      <c r="BQ145" s="285"/>
      <c r="BR145" s="285"/>
      <c r="BS145" s="285"/>
      <c r="BT145" s="285"/>
      <c r="BU145" s="285"/>
      <c r="BV145" s="285"/>
      <c r="BW145" s="285"/>
      <c r="BX145" s="285"/>
      <c r="BY145" s="285"/>
      <c r="BZ145" s="285"/>
      <c r="CA145" s="285"/>
      <c r="CB145" s="285"/>
      <c r="CC145" s="285"/>
      <c r="CD145" s="285"/>
      <c r="CE145" s="285"/>
      <c r="CF145" s="285"/>
      <c r="CG145" s="285"/>
      <c r="CH145" s="285"/>
      <c r="CI145" s="285"/>
      <c r="CJ145" s="285"/>
      <c r="CK145" s="285"/>
      <c r="CL145" s="285"/>
      <c r="CM145" s="285"/>
      <c r="CN145" s="285"/>
      <c r="CO145" s="285"/>
    </row>
    <row r="146" spans="2:93" s="280" customFormat="1">
      <c r="B146" s="281"/>
      <c r="C146" s="44"/>
      <c r="D146" s="45"/>
      <c r="E146" s="282"/>
      <c r="F146" s="283"/>
      <c r="G146" s="281"/>
      <c r="H146" s="281"/>
      <c r="I146" s="281"/>
      <c r="J146" s="282"/>
      <c r="K146" s="284"/>
      <c r="L146" s="284"/>
      <c r="M146" s="287"/>
      <c r="N146" s="287"/>
      <c r="O146" s="288"/>
      <c r="P146" s="282"/>
      <c r="Q146" s="281"/>
      <c r="R146" s="282"/>
      <c r="S146" s="282"/>
      <c r="T146" s="282"/>
      <c r="U146" s="289"/>
      <c r="V146" s="289"/>
      <c r="W146" s="289"/>
      <c r="X146" s="289"/>
      <c r="Y146" s="290"/>
      <c r="AU146" s="285"/>
      <c r="AV146" s="285"/>
      <c r="AW146" s="285"/>
      <c r="AX146" s="285"/>
      <c r="AY146" s="285"/>
      <c r="AZ146" s="285"/>
      <c r="BA146" s="285"/>
      <c r="BB146" s="285"/>
      <c r="BC146" s="285"/>
      <c r="BD146" s="285"/>
      <c r="BE146" s="285"/>
      <c r="BF146" s="285"/>
      <c r="BG146" s="285"/>
      <c r="BH146" s="285"/>
      <c r="BI146" s="285"/>
      <c r="BJ146" s="285"/>
      <c r="BK146" s="285"/>
      <c r="BL146" s="286"/>
      <c r="BM146" s="285"/>
      <c r="BN146" s="285"/>
      <c r="BO146" s="285"/>
      <c r="BP146" s="285"/>
      <c r="BQ146" s="285"/>
      <c r="BR146" s="285"/>
      <c r="BS146" s="285"/>
      <c r="BT146" s="285"/>
      <c r="BU146" s="285"/>
      <c r="BV146" s="285"/>
      <c r="BW146" s="285"/>
      <c r="BX146" s="285"/>
      <c r="BY146" s="285"/>
      <c r="BZ146" s="285"/>
      <c r="CA146" s="285"/>
      <c r="CB146" s="285"/>
      <c r="CC146" s="285"/>
      <c r="CD146" s="285"/>
      <c r="CE146" s="285"/>
      <c r="CF146" s="285"/>
      <c r="CG146" s="285"/>
      <c r="CH146" s="285"/>
      <c r="CI146" s="285"/>
      <c r="CJ146" s="285"/>
      <c r="CK146" s="285"/>
      <c r="CL146" s="285"/>
      <c r="CM146" s="285"/>
      <c r="CN146" s="285"/>
      <c r="CO146" s="285"/>
    </row>
    <row r="147" spans="2:93" s="280" customFormat="1">
      <c r="B147" s="281"/>
      <c r="C147" s="44"/>
      <c r="D147" s="45"/>
      <c r="E147" s="282"/>
      <c r="F147" s="283"/>
      <c r="G147" s="281"/>
      <c r="H147" s="281"/>
      <c r="I147" s="281"/>
      <c r="J147" s="282"/>
      <c r="K147" s="284"/>
      <c r="L147" s="284"/>
      <c r="M147" s="287"/>
      <c r="N147" s="287"/>
      <c r="O147" s="288"/>
      <c r="P147" s="282"/>
      <c r="Q147" s="281"/>
      <c r="R147" s="282"/>
      <c r="S147" s="282"/>
      <c r="T147" s="282"/>
      <c r="U147" s="289"/>
      <c r="V147" s="289"/>
      <c r="W147" s="289"/>
      <c r="X147" s="289"/>
      <c r="Y147" s="290"/>
      <c r="AU147" s="285"/>
      <c r="AV147" s="285"/>
      <c r="AW147" s="285"/>
      <c r="AX147" s="285"/>
      <c r="AY147" s="285"/>
      <c r="AZ147" s="285"/>
      <c r="BA147" s="285"/>
      <c r="BB147" s="285"/>
      <c r="BC147" s="285"/>
      <c r="BD147" s="285"/>
      <c r="BE147" s="285"/>
      <c r="BF147" s="285"/>
      <c r="BG147" s="285"/>
      <c r="BH147" s="285"/>
      <c r="BI147" s="285"/>
      <c r="BJ147" s="285"/>
      <c r="BK147" s="285"/>
      <c r="BL147" s="286"/>
      <c r="BM147" s="285"/>
      <c r="BN147" s="285"/>
      <c r="BO147" s="285"/>
      <c r="BP147" s="285"/>
      <c r="BQ147" s="285"/>
      <c r="BR147" s="285"/>
      <c r="BS147" s="285"/>
      <c r="BT147" s="285"/>
      <c r="BU147" s="285"/>
      <c r="BV147" s="285"/>
      <c r="BW147" s="285"/>
      <c r="BX147" s="285"/>
      <c r="BY147" s="285"/>
      <c r="BZ147" s="285"/>
      <c r="CA147" s="285"/>
      <c r="CB147" s="285"/>
      <c r="CC147" s="285"/>
      <c r="CD147" s="285"/>
      <c r="CE147" s="285"/>
      <c r="CF147" s="285"/>
      <c r="CG147" s="285"/>
      <c r="CH147" s="285"/>
      <c r="CI147" s="285"/>
      <c r="CJ147" s="285"/>
      <c r="CK147" s="285"/>
      <c r="CL147" s="285"/>
      <c r="CM147" s="285"/>
      <c r="CN147" s="285"/>
      <c r="CO147" s="285"/>
    </row>
    <row r="148" spans="2:93" s="280" customFormat="1">
      <c r="B148" s="281"/>
      <c r="C148" s="44"/>
      <c r="D148" s="45"/>
      <c r="E148" s="282"/>
      <c r="F148" s="283"/>
      <c r="G148" s="281"/>
      <c r="H148" s="281"/>
      <c r="I148" s="281"/>
      <c r="J148" s="282"/>
      <c r="K148" s="284"/>
      <c r="L148" s="284"/>
      <c r="M148" s="287"/>
      <c r="N148" s="287"/>
      <c r="O148" s="288"/>
      <c r="P148" s="282"/>
      <c r="Q148" s="281"/>
      <c r="R148" s="282"/>
      <c r="S148" s="282"/>
      <c r="T148" s="282"/>
      <c r="U148" s="289"/>
      <c r="V148" s="289"/>
      <c r="W148" s="289"/>
      <c r="X148" s="289"/>
      <c r="Y148" s="290"/>
      <c r="AU148" s="285"/>
      <c r="AV148" s="285"/>
      <c r="AW148" s="285"/>
      <c r="AX148" s="285"/>
      <c r="AY148" s="285"/>
      <c r="AZ148" s="285"/>
      <c r="BA148" s="285"/>
      <c r="BB148" s="285"/>
      <c r="BC148" s="285"/>
      <c r="BD148" s="285"/>
      <c r="BE148" s="285"/>
      <c r="BF148" s="285"/>
      <c r="BG148" s="285"/>
      <c r="BH148" s="285"/>
      <c r="BI148" s="285"/>
      <c r="BJ148" s="285"/>
      <c r="BK148" s="285"/>
      <c r="BL148" s="286"/>
      <c r="BM148" s="285"/>
      <c r="BN148" s="285"/>
      <c r="BO148" s="285"/>
      <c r="BP148" s="285"/>
      <c r="BQ148" s="285"/>
      <c r="BR148" s="285"/>
      <c r="BS148" s="285"/>
      <c r="BT148" s="285"/>
      <c r="BU148" s="285"/>
      <c r="BV148" s="285"/>
      <c r="BW148" s="285"/>
      <c r="BX148" s="285"/>
      <c r="BY148" s="285"/>
      <c r="BZ148" s="285"/>
      <c r="CA148" s="285"/>
      <c r="CB148" s="285"/>
      <c r="CC148" s="285"/>
      <c r="CD148" s="285"/>
      <c r="CE148" s="285"/>
      <c r="CF148" s="285"/>
      <c r="CG148" s="285"/>
      <c r="CH148" s="285"/>
      <c r="CI148" s="285"/>
      <c r="CJ148" s="285"/>
      <c r="CK148" s="285"/>
      <c r="CL148" s="285"/>
      <c r="CM148" s="285"/>
      <c r="CN148" s="285"/>
      <c r="CO148" s="285"/>
    </row>
    <row r="149" spans="2:93" s="280" customFormat="1">
      <c r="B149" s="281"/>
      <c r="C149" s="44"/>
      <c r="D149" s="45"/>
      <c r="E149" s="282"/>
      <c r="F149" s="283"/>
      <c r="G149" s="281"/>
      <c r="H149" s="281"/>
      <c r="I149" s="281"/>
      <c r="J149" s="282"/>
      <c r="K149" s="284"/>
      <c r="L149" s="284"/>
      <c r="M149" s="287"/>
      <c r="N149" s="287"/>
      <c r="O149" s="288"/>
      <c r="P149" s="282"/>
      <c r="Q149" s="281"/>
      <c r="R149" s="282"/>
      <c r="S149" s="282"/>
      <c r="T149" s="282"/>
      <c r="U149" s="289"/>
      <c r="V149" s="289"/>
      <c r="W149" s="289"/>
      <c r="X149" s="289"/>
      <c r="Y149" s="290"/>
      <c r="AU149" s="285"/>
      <c r="AV149" s="285"/>
      <c r="AW149" s="285"/>
      <c r="AX149" s="285"/>
      <c r="AY149" s="285"/>
      <c r="AZ149" s="285"/>
      <c r="BA149" s="285"/>
      <c r="BB149" s="285"/>
      <c r="BC149" s="285"/>
      <c r="BD149" s="285"/>
      <c r="BE149" s="285"/>
      <c r="BF149" s="285"/>
      <c r="BG149" s="285"/>
      <c r="BH149" s="285"/>
      <c r="BI149" s="285"/>
      <c r="BJ149" s="285"/>
      <c r="BK149" s="285"/>
      <c r="BL149" s="286"/>
      <c r="BM149" s="285"/>
      <c r="BN149" s="285"/>
      <c r="BO149" s="285"/>
      <c r="BP149" s="285"/>
      <c r="BQ149" s="285"/>
      <c r="BR149" s="285"/>
      <c r="BS149" s="285"/>
      <c r="BT149" s="285"/>
      <c r="BU149" s="285"/>
      <c r="BV149" s="285"/>
      <c r="BW149" s="285"/>
      <c r="BX149" s="285"/>
      <c r="BY149" s="285"/>
      <c r="BZ149" s="285"/>
      <c r="CA149" s="285"/>
      <c r="CB149" s="285"/>
      <c r="CC149" s="285"/>
      <c r="CD149" s="285"/>
      <c r="CE149" s="285"/>
      <c r="CF149" s="285"/>
      <c r="CG149" s="285"/>
      <c r="CH149" s="285"/>
      <c r="CI149" s="285"/>
      <c r="CJ149" s="285"/>
      <c r="CK149" s="285"/>
      <c r="CL149" s="285"/>
      <c r="CM149" s="285"/>
      <c r="CN149" s="285"/>
      <c r="CO149" s="285"/>
    </row>
    <row r="150" spans="2:93" s="280" customFormat="1">
      <c r="B150" s="281"/>
      <c r="C150" s="44"/>
      <c r="D150" s="45"/>
      <c r="E150" s="282"/>
      <c r="F150" s="283"/>
      <c r="G150" s="281"/>
      <c r="H150" s="281"/>
      <c r="I150" s="281"/>
      <c r="J150" s="282"/>
      <c r="K150" s="284"/>
      <c r="L150" s="284"/>
      <c r="M150" s="287"/>
      <c r="N150" s="287"/>
      <c r="O150" s="288"/>
      <c r="P150" s="282"/>
      <c r="Q150" s="281"/>
      <c r="R150" s="282"/>
      <c r="S150" s="282"/>
      <c r="T150" s="282"/>
      <c r="U150" s="289"/>
      <c r="V150" s="289"/>
      <c r="W150" s="289"/>
      <c r="X150" s="289"/>
      <c r="Y150" s="290"/>
      <c r="AU150" s="285"/>
      <c r="AV150" s="285"/>
      <c r="AW150" s="285"/>
      <c r="AX150" s="285"/>
      <c r="AY150" s="285"/>
      <c r="AZ150" s="285"/>
      <c r="BA150" s="285"/>
      <c r="BB150" s="285"/>
      <c r="BC150" s="285"/>
      <c r="BD150" s="285"/>
      <c r="BE150" s="285"/>
      <c r="BF150" s="285"/>
      <c r="BG150" s="285"/>
      <c r="BH150" s="285"/>
      <c r="BI150" s="285"/>
      <c r="BJ150" s="285"/>
      <c r="BK150" s="285"/>
      <c r="BL150" s="286"/>
      <c r="BM150" s="285"/>
      <c r="BN150" s="285"/>
      <c r="BO150" s="285"/>
      <c r="BP150" s="285"/>
      <c r="BQ150" s="285"/>
      <c r="BR150" s="285"/>
      <c r="BS150" s="285"/>
      <c r="BT150" s="285"/>
      <c r="BU150" s="285"/>
      <c r="BV150" s="285"/>
      <c r="BW150" s="285"/>
      <c r="BX150" s="285"/>
      <c r="BY150" s="285"/>
      <c r="BZ150" s="285"/>
      <c r="CA150" s="285"/>
      <c r="CB150" s="285"/>
      <c r="CC150" s="285"/>
      <c r="CD150" s="285"/>
      <c r="CE150" s="285"/>
      <c r="CF150" s="285"/>
      <c r="CG150" s="285"/>
      <c r="CH150" s="285"/>
      <c r="CI150" s="285"/>
      <c r="CJ150" s="285"/>
      <c r="CK150" s="285"/>
      <c r="CL150" s="285"/>
      <c r="CM150" s="285"/>
      <c r="CN150" s="285"/>
      <c r="CO150" s="285"/>
    </row>
    <row r="151" spans="2:93" s="280" customFormat="1">
      <c r="B151" s="281"/>
      <c r="C151" s="44"/>
      <c r="D151" s="45"/>
      <c r="E151" s="282"/>
      <c r="F151" s="283"/>
      <c r="G151" s="281"/>
      <c r="H151" s="281"/>
      <c r="I151" s="281"/>
      <c r="J151" s="282"/>
      <c r="K151" s="284"/>
      <c r="L151" s="284"/>
      <c r="M151" s="287"/>
      <c r="N151" s="287"/>
      <c r="O151" s="288"/>
      <c r="P151" s="282"/>
      <c r="Q151" s="281"/>
      <c r="R151" s="282"/>
      <c r="S151" s="282"/>
      <c r="T151" s="282"/>
      <c r="U151" s="289"/>
      <c r="V151" s="289"/>
      <c r="W151" s="289"/>
      <c r="X151" s="289"/>
      <c r="Y151" s="290"/>
      <c r="AU151" s="285"/>
      <c r="AV151" s="285"/>
      <c r="AW151" s="285"/>
      <c r="AX151" s="285"/>
      <c r="AY151" s="285"/>
      <c r="AZ151" s="285"/>
      <c r="BA151" s="285"/>
      <c r="BB151" s="285"/>
      <c r="BC151" s="285"/>
      <c r="BD151" s="285"/>
      <c r="BE151" s="285"/>
      <c r="BF151" s="285"/>
      <c r="BG151" s="285"/>
      <c r="BH151" s="285"/>
      <c r="BI151" s="285"/>
      <c r="BJ151" s="285"/>
      <c r="BK151" s="285"/>
      <c r="BL151" s="286"/>
      <c r="BM151" s="285"/>
      <c r="BN151" s="285"/>
      <c r="BO151" s="285"/>
      <c r="BP151" s="285"/>
      <c r="BQ151" s="285"/>
      <c r="BR151" s="285"/>
      <c r="BS151" s="285"/>
      <c r="BT151" s="285"/>
      <c r="BU151" s="285"/>
      <c r="BV151" s="285"/>
      <c r="BW151" s="285"/>
      <c r="BX151" s="285"/>
      <c r="BY151" s="285"/>
      <c r="BZ151" s="285"/>
      <c r="CA151" s="285"/>
      <c r="CB151" s="285"/>
      <c r="CC151" s="285"/>
      <c r="CD151" s="285"/>
      <c r="CE151" s="285"/>
      <c r="CF151" s="285"/>
      <c r="CG151" s="285"/>
      <c r="CH151" s="285"/>
      <c r="CI151" s="285"/>
      <c r="CJ151" s="285"/>
      <c r="CK151" s="285"/>
      <c r="CL151" s="285"/>
      <c r="CM151" s="285"/>
      <c r="CN151" s="285"/>
      <c r="CO151" s="285"/>
    </row>
    <row r="152" spans="2:93" s="280" customFormat="1">
      <c r="B152" s="281"/>
      <c r="C152" s="44"/>
      <c r="D152" s="45"/>
      <c r="E152" s="282"/>
      <c r="F152" s="283"/>
      <c r="G152" s="281"/>
      <c r="H152" s="281"/>
      <c r="I152" s="281"/>
      <c r="J152" s="282"/>
      <c r="K152" s="284"/>
      <c r="L152" s="284"/>
      <c r="M152" s="287"/>
      <c r="N152" s="287"/>
      <c r="O152" s="288"/>
      <c r="P152" s="282"/>
      <c r="Q152" s="281"/>
      <c r="R152" s="282"/>
      <c r="S152" s="282"/>
      <c r="T152" s="282"/>
      <c r="U152" s="289"/>
      <c r="V152" s="289"/>
      <c r="W152" s="289"/>
      <c r="X152" s="289"/>
      <c r="Y152" s="290"/>
      <c r="AU152" s="285"/>
      <c r="AV152" s="285"/>
      <c r="AW152" s="285"/>
      <c r="AX152" s="285"/>
      <c r="AY152" s="285"/>
      <c r="AZ152" s="285"/>
      <c r="BA152" s="285"/>
      <c r="BB152" s="285"/>
      <c r="BC152" s="285"/>
      <c r="BD152" s="285"/>
      <c r="BE152" s="285"/>
      <c r="BF152" s="285"/>
      <c r="BG152" s="285"/>
      <c r="BH152" s="285"/>
      <c r="BI152" s="285"/>
      <c r="BJ152" s="285"/>
      <c r="BK152" s="285"/>
      <c r="BL152" s="286"/>
      <c r="BM152" s="285"/>
      <c r="BN152" s="285"/>
      <c r="BO152" s="285"/>
      <c r="BP152" s="285"/>
      <c r="BQ152" s="285"/>
      <c r="BR152" s="285"/>
      <c r="BS152" s="285"/>
      <c r="BT152" s="285"/>
      <c r="BU152" s="285"/>
      <c r="BV152" s="285"/>
      <c r="BW152" s="285"/>
      <c r="BX152" s="285"/>
      <c r="BY152" s="285"/>
      <c r="BZ152" s="285"/>
      <c r="CA152" s="285"/>
      <c r="CB152" s="285"/>
      <c r="CC152" s="285"/>
      <c r="CD152" s="285"/>
      <c r="CE152" s="285"/>
      <c r="CF152" s="285"/>
      <c r="CG152" s="285"/>
      <c r="CH152" s="285"/>
      <c r="CI152" s="285"/>
      <c r="CJ152" s="285"/>
      <c r="CK152" s="285"/>
      <c r="CL152" s="285"/>
      <c r="CM152" s="285"/>
      <c r="CN152" s="285"/>
      <c r="CO152" s="285"/>
    </row>
    <row r="153" spans="2:93" s="280" customFormat="1">
      <c r="B153" s="281"/>
      <c r="C153" s="44"/>
      <c r="D153" s="45"/>
      <c r="E153" s="282"/>
      <c r="F153" s="283"/>
      <c r="G153" s="281"/>
      <c r="H153" s="281"/>
      <c r="I153" s="281"/>
      <c r="J153" s="282"/>
      <c r="K153" s="284"/>
      <c r="L153" s="284"/>
      <c r="M153" s="287"/>
      <c r="N153" s="287"/>
      <c r="O153" s="288"/>
      <c r="P153" s="282"/>
      <c r="Q153" s="281"/>
      <c r="R153" s="282"/>
      <c r="S153" s="282"/>
      <c r="T153" s="282"/>
      <c r="U153" s="289"/>
      <c r="V153" s="289"/>
      <c r="W153" s="289"/>
      <c r="X153" s="289"/>
      <c r="Y153" s="290"/>
      <c r="AU153" s="285"/>
      <c r="AV153" s="285"/>
      <c r="AW153" s="285"/>
      <c r="AX153" s="285"/>
      <c r="AY153" s="285"/>
      <c r="AZ153" s="285"/>
      <c r="BA153" s="285"/>
      <c r="BB153" s="285"/>
      <c r="BC153" s="285"/>
      <c r="BD153" s="285"/>
      <c r="BE153" s="285"/>
      <c r="BF153" s="285"/>
      <c r="BG153" s="285"/>
      <c r="BH153" s="285"/>
      <c r="BI153" s="285"/>
      <c r="BJ153" s="285"/>
      <c r="BK153" s="285"/>
      <c r="BL153" s="286"/>
      <c r="BM153" s="285"/>
      <c r="BN153" s="285"/>
      <c r="BO153" s="285"/>
      <c r="BP153" s="285"/>
      <c r="BQ153" s="285"/>
      <c r="BR153" s="285"/>
      <c r="BS153" s="285"/>
      <c r="BT153" s="285"/>
      <c r="BU153" s="285"/>
      <c r="BV153" s="285"/>
      <c r="BW153" s="285"/>
      <c r="BX153" s="285"/>
      <c r="BY153" s="285"/>
      <c r="BZ153" s="285"/>
      <c r="CA153" s="285"/>
      <c r="CB153" s="285"/>
      <c r="CC153" s="285"/>
      <c r="CD153" s="285"/>
      <c r="CE153" s="285"/>
      <c r="CF153" s="285"/>
      <c r="CG153" s="285"/>
      <c r="CH153" s="285"/>
      <c r="CI153" s="285"/>
      <c r="CJ153" s="285"/>
      <c r="CK153" s="285"/>
      <c r="CL153" s="285"/>
      <c r="CM153" s="285"/>
      <c r="CN153" s="285"/>
      <c r="CO153" s="285"/>
    </row>
    <row r="154" spans="2:93" s="280" customFormat="1">
      <c r="B154" s="281"/>
      <c r="C154" s="44"/>
      <c r="D154" s="45"/>
      <c r="E154" s="282"/>
      <c r="F154" s="283"/>
      <c r="G154" s="281"/>
      <c r="H154" s="281"/>
      <c r="I154" s="281"/>
      <c r="J154" s="282"/>
      <c r="K154" s="284"/>
      <c r="L154" s="284"/>
      <c r="M154" s="287"/>
      <c r="N154" s="287"/>
      <c r="O154" s="288"/>
      <c r="P154" s="282"/>
      <c r="Q154" s="281"/>
      <c r="R154" s="282"/>
      <c r="S154" s="282"/>
      <c r="T154" s="282"/>
      <c r="U154" s="289"/>
      <c r="V154" s="289"/>
      <c r="W154" s="289"/>
      <c r="X154" s="289"/>
      <c r="Y154" s="290"/>
      <c r="AU154" s="285"/>
      <c r="AV154" s="285"/>
      <c r="AW154" s="285"/>
      <c r="AX154" s="285"/>
      <c r="AY154" s="285"/>
      <c r="AZ154" s="285"/>
      <c r="BA154" s="285"/>
      <c r="BB154" s="285"/>
      <c r="BC154" s="285"/>
      <c r="BD154" s="285"/>
      <c r="BE154" s="285"/>
      <c r="BF154" s="285"/>
      <c r="BG154" s="285"/>
      <c r="BH154" s="285"/>
      <c r="BI154" s="285"/>
      <c r="BJ154" s="285"/>
      <c r="BK154" s="285"/>
      <c r="BL154" s="286"/>
      <c r="BM154" s="285"/>
      <c r="BN154" s="285"/>
      <c r="BO154" s="285"/>
      <c r="BP154" s="285"/>
      <c r="BQ154" s="285"/>
      <c r="BR154" s="285"/>
      <c r="BS154" s="285"/>
      <c r="BT154" s="285"/>
      <c r="BU154" s="285"/>
      <c r="BV154" s="285"/>
      <c r="BW154" s="285"/>
      <c r="BX154" s="285"/>
      <c r="BY154" s="285"/>
      <c r="BZ154" s="285"/>
      <c r="CA154" s="285"/>
      <c r="CB154" s="285"/>
      <c r="CC154" s="285"/>
      <c r="CD154" s="285"/>
      <c r="CE154" s="285"/>
      <c r="CF154" s="285"/>
      <c r="CG154" s="285"/>
      <c r="CH154" s="285"/>
      <c r="CI154" s="285"/>
      <c r="CJ154" s="285"/>
      <c r="CK154" s="285"/>
      <c r="CL154" s="285"/>
      <c r="CM154" s="285"/>
      <c r="CN154" s="285"/>
      <c r="CO154" s="285"/>
    </row>
    <row r="155" spans="2:93" s="280" customFormat="1">
      <c r="B155" s="281"/>
      <c r="C155" s="44"/>
      <c r="D155" s="45"/>
      <c r="E155" s="282"/>
      <c r="F155" s="283"/>
      <c r="G155" s="281"/>
      <c r="H155" s="281"/>
      <c r="I155" s="281"/>
      <c r="J155" s="282"/>
      <c r="K155" s="284"/>
      <c r="L155" s="284"/>
      <c r="M155" s="287"/>
      <c r="N155" s="287"/>
      <c r="O155" s="288"/>
      <c r="P155" s="282"/>
      <c r="Q155" s="281"/>
      <c r="R155" s="282"/>
      <c r="S155" s="282"/>
      <c r="T155" s="282"/>
      <c r="U155" s="289"/>
      <c r="V155" s="289"/>
      <c r="W155" s="289"/>
      <c r="X155" s="289"/>
      <c r="Y155" s="290"/>
      <c r="AU155" s="285"/>
      <c r="AV155" s="285"/>
      <c r="AW155" s="285"/>
      <c r="AX155" s="285"/>
      <c r="AY155" s="285"/>
      <c r="AZ155" s="285"/>
      <c r="BA155" s="285"/>
      <c r="BB155" s="285"/>
      <c r="BC155" s="285"/>
      <c r="BD155" s="285"/>
      <c r="BE155" s="285"/>
      <c r="BF155" s="285"/>
      <c r="BG155" s="285"/>
      <c r="BH155" s="285"/>
      <c r="BI155" s="285"/>
      <c r="BJ155" s="285"/>
      <c r="BK155" s="285"/>
      <c r="BL155" s="286"/>
      <c r="BM155" s="285"/>
      <c r="BN155" s="285"/>
      <c r="BO155" s="285"/>
      <c r="BP155" s="285"/>
      <c r="BQ155" s="285"/>
      <c r="BR155" s="285"/>
      <c r="BS155" s="285"/>
      <c r="BT155" s="285"/>
      <c r="BU155" s="285"/>
      <c r="BV155" s="285"/>
      <c r="BW155" s="285"/>
      <c r="BX155" s="285"/>
      <c r="BY155" s="285"/>
      <c r="BZ155" s="285"/>
      <c r="CA155" s="285"/>
      <c r="CB155" s="285"/>
      <c r="CC155" s="285"/>
      <c r="CD155" s="285"/>
      <c r="CE155" s="285"/>
      <c r="CF155" s="285"/>
      <c r="CG155" s="285"/>
      <c r="CH155" s="285"/>
      <c r="CI155" s="285"/>
      <c r="CJ155" s="285"/>
      <c r="CK155" s="285"/>
      <c r="CL155" s="285"/>
      <c r="CM155" s="285"/>
      <c r="CN155" s="285"/>
      <c r="CO155" s="285"/>
    </row>
    <row r="156" spans="2:93" s="280" customFormat="1">
      <c r="B156" s="281"/>
      <c r="C156" s="44"/>
      <c r="D156" s="45"/>
      <c r="E156" s="282"/>
      <c r="F156" s="283"/>
      <c r="G156" s="281"/>
      <c r="H156" s="281"/>
      <c r="I156" s="281"/>
      <c r="J156" s="282"/>
      <c r="K156" s="284"/>
      <c r="L156" s="284"/>
      <c r="M156" s="287"/>
      <c r="N156" s="287"/>
      <c r="O156" s="288"/>
      <c r="P156" s="282"/>
      <c r="Q156" s="281"/>
      <c r="R156" s="282"/>
      <c r="S156" s="282"/>
      <c r="T156" s="282"/>
      <c r="U156" s="289"/>
      <c r="V156" s="289"/>
      <c r="W156" s="289"/>
      <c r="X156" s="289"/>
      <c r="Y156" s="290"/>
      <c r="AU156" s="285"/>
      <c r="AV156" s="285"/>
      <c r="AW156" s="285"/>
      <c r="AX156" s="285"/>
      <c r="AY156" s="285"/>
      <c r="AZ156" s="285"/>
      <c r="BA156" s="285"/>
      <c r="BB156" s="285"/>
      <c r="BC156" s="285"/>
      <c r="BD156" s="285"/>
      <c r="BE156" s="285"/>
      <c r="BF156" s="285"/>
      <c r="BG156" s="285"/>
      <c r="BH156" s="285"/>
      <c r="BI156" s="285"/>
      <c r="BJ156" s="285"/>
      <c r="BK156" s="285"/>
      <c r="BL156" s="286"/>
      <c r="BM156" s="285"/>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285"/>
      <c r="CO156" s="285"/>
    </row>
    <row r="157" spans="2:93" s="280" customFormat="1">
      <c r="B157" s="281"/>
      <c r="C157" s="44"/>
      <c r="D157" s="45"/>
      <c r="E157" s="282"/>
      <c r="F157" s="283"/>
      <c r="G157" s="281"/>
      <c r="H157" s="281"/>
      <c r="I157" s="281"/>
      <c r="J157" s="282"/>
      <c r="K157" s="284"/>
      <c r="L157" s="284"/>
      <c r="M157" s="287"/>
      <c r="N157" s="287"/>
      <c r="O157" s="288"/>
      <c r="P157" s="282"/>
      <c r="Q157" s="281"/>
      <c r="R157" s="282"/>
      <c r="S157" s="282"/>
      <c r="T157" s="282"/>
      <c r="U157" s="289"/>
      <c r="V157" s="289"/>
      <c r="W157" s="289"/>
      <c r="X157" s="289"/>
      <c r="Y157" s="290"/>
      <c r="AU157" s="285"/>
      <c r="AV157" s="285"/>
      <c r="AW157" s="285"/>
      <c r="AX157" s="285"/>
      <c r="AY157" s="285"/>
      <c r="AZ157" s="285"/>
      <c r="BA157" s="285"/>
      <c r="BB157" s="285"/>
      <c r="BC157" s="285"/>
      <c r="BD157" s="285"/>
      <c r="BE157" s="285"/>
      <c r="BF157" s="285"/>
      <c r="BG157" s="285"/>
      <c r="BH157" s="285"/>
      <c r="BI157" s="285"/>
      <c r="BJ157" s="285"/>
      <c r="BK157" s="285"/>
      <c r="BL157" s="286"/>
      <c r="BM157" s="285"/>
      <c r="BN157" s="285"/>
      <c r="BO157" s="285"/>
      <c r="BP157" s="285"/>
      <c r="BQ157" s="285"/>
      <c r="BR157" s="285"/>
      <c r="BS157" s="285"/>
      <c r="BT157" s="285"/>
      <c r="BU157" s="285"/>
      <c r="BV157" s="285"/>
      <c r="BW157" s="285"/>
      <c r="BX157" s="285"/>
      <c r="BY157" s="285"/>
      <c r="BZ157" s="285"/>
      <c r="CA157" s="285"/>
      <c r="CB157" s="285"/>
      <c r="CC157" s="285"/>
      <c r="CD157" s="285"/>
      <c r="CE157" s="285"/>
      <c r="CF157" s="285"/>
      <c r="CG157" s="285"/>
      <c r="CH157" s="285"/>
      <c r="CI157" s="285"/>
      <c r="CJ157" s="285"/>
      <c r="CK157" s="285"/>
      <c r="CL157" s="285"/>
      <c r="CM157" s="285"/>
      <c r="CN157" s="285"/>
      <c r="CO157" s="285"/>
    </row>
    <row r="158" spans="2:93" s="280" customFormat="1">
      <c r="B158" s="281"/>
      <c r="C158" s="44"/>
      <c r="D158" s="45"/>
      <c r="E158" s="282"/>
      <c r="F158" s="283"/>
      <c r="G158" s="281"/>
      <c r="H158" s="281"/>
      <c r="I158" s="281"/>
      <c r="J158" s="282"/>
      <c r="K158" s="284"/>
      <c r="L158" s="284"/>
      <c r="M158" s="287"/>
      <c r="N158" s="287"/>
      <c r="O158" s="288"/>
      <c r="P158" s="282"/>
      <c r="Q158" s="281"/>
      <c r="R158" s="282"/>
      <c r="S158" s="282"/>
      <c r="T158" s="282"/>
      <c r="U158" s="289"/>
      <c r="V158" s="289"/>
      <c r="W158" s="289"/>
      <c r="X158" s="289"/>
      <c r="Y158" s="290"/>
      <c r="AU158" s="285"/>
      <c r="AV158" s="285"/>
      <c r="AW158" s="285"/>
      <c r="AX158" s="285"/>
      <c r="AY158" s="285"/>
      <c r="AZ158" s="285"/>
      <c r="BA158" s="285"/>
      <c r="BB158" s="285"/>
      <c r="BC158" s="285"/>
      <c r="BD158" s="285"/>
      <c r="BE158" s="285"/>
      <c r="BF158" s="285"/>
      <c r="BG158" s="285"/>
      <c r="BH158" s="285"/>
      <c r="BI158" s="285"/>
      <c r="BJ158" s="285"/>
      <c r="BK158" s="285"/>
      <c r="BL158" s="286"/>
      <c r="BM158" s="285"/>
      <c r="BN158" s="285"/>
      <c r="BO158" s="285"/>
      <c r="BP158" s="285"/>
      <c r="BQ158" s="285"/>
      <c r="BR158" s="285"/>
      <c r="BS158" s="285"/>
      <c r="BT158" s="285"/>
      <c r="BU158" s="285"/>
      <c r="BV158" s="285"/>
      <c r="BW158" s="285"/>
      <c r="BX158" s="285"/>
      <c r="BY158" s="285"/>
      <c r="BZ158" s="285"/>
      <c r="CA158" s="285"/>
      <c r="CB158" s="285"/>
      <c r="CC158" s="285"/>
      <c r="CD158" s="285"/>
      <c r="CE158" s="285"/>
      <c r="CF158" s="285"/>
      <c r="CG158" s="285"/>
      <c r="CH158" s="285"/>
      <c r="CI158" s="285"/>
      <c r="CJ158" s="285"/>
      <c r="CK158" s="285"/>
      <c r="CL158" s="285"/>
      <c r="CM158" s="285"/>
      <c r="CN158" s="285"/>
      <c r="CO158" s="285"/>
    </row>
    <row r="159" spans="2:93" s="280" customFormat="1">
      <c r="B159" s="281"/>
      <c r="C159" s="44"/>
      <c r="D159" s="45"/>
      <c r="E159" s="282"/>
      <c r="F159" s="283"/>
      <c r="G159" s="281"/>
      <c r="H159" s="281"/>
      <c r="I159" s="281"/>
      <c r="J159" s="282"/>
      <c r="K159" s="284"/>
      <c r="L159" s="284"/>
      <c r="M159" s="287"/>
      <c r="N159" s="287"/>
      <c r="O159" s="288"/>
      <c r="P159" s="282"/>
      <c r="Q159" s="281"/>
      <c r="R159" s="282"/>
      <c r="S159" s="282"/>
      <c r="T159" s="282"/>
      <c r="U159" s="289"/>
      <c r="V159" s="289"/>
      <c r="W159" s="289"/>
      <c r="X159" s="289"/>
      <c r="Y159" s="290"/>
      <c r="AU159" s="285"/>
      <c r="AV159" s="285"/>
      <c r="AW159" s="285"/>
      <c r="AX159" s="285"/>
      <c r="AY159" s="285"/>
      <c r="AZ159" s="285"/>
      <c r="BA159" s="285"/>
      <c r="BB159" s="285"/>
      <c r="BC159" s="285"/>
      <c r="BD159" s="285"/>
      <c r="BE159" s="285"/>
      <c r="BF159" s="285"/>
      <c r="BG159" s="285"/>
      <c r="BH159" s="285"/>
      <c r="BI159" s="285"/>
      <c r="BJ159" s="285"/>
      <c r="BK159" s="285"/>
      <c r="BL159" s="286"/>
      <c r="BM159" s="285"/>
      <c r="BN159" s="285"/>
      <c r="BO159" s="285"/>
      <c r="BP159" s="285"/>
      <c r="BQ159" s="285"/>
      <c r="BR159" s="285"/>
      <c r="BS159" s="285"/>
      <c r="BT159" s="285"/>
      <c r="BU159" s="285"/>
      <c r="BV159" s="285"/>
      <c r="BW159" s="285"/>
      <c r="BX159" s="285"/>
      <c r="BY159" s="285"/>
      <c r="BZ159" s="285"/>
      <c r="CA159" s="285"/>
      <c r="CB159" s="285"/>
      <c r="CC159" s="285"/>
      <c r="CD159" s="285"/>
      <c r="CE159" s="285"/>
      <c r="CF159" s="285"/>
      <c r="CG159" s="285"/>
      <c r="CH159" s="285"/>
      <c r="CI159" s="285"/>
      <c r="CJ159" s="285"/>
      <c r="CK159" s="285"/>
      <c r="CL159" s="285"/>
      <c r="CM159" s="285"/>
      <c r="CN159" s="285"/>
      <c r="CO159" s="285"/>
    </row>
    <row r="160" spans="2:93" s="280" customFormat="1">
      <c r="B160" s="281"/>
      <c r="C160" s="44"/>
      <c r="D160" s="45"/>
      <c r="E160" s="282"/>
      <c r="F160" s="283"/>
      <c r="G160" s="281"/>
      <c r="H160" s="281"/>
      <c r="I160" s="281"/>
      <c r="J160" s="282"/>
      <c r="K160" s="284"/>
      <c r="L160" s="284"/>
      <c r="M160" s="287"/>
      <c r="N160" s="287"/>
      <c r="O160" s="288"/>
      <c r="P160" s="282"/>
      <c r="Q160" s="281"/>
      <c r="R160" s="282"/>
      <c r="S160" s="282"/>
      <c r="T160" s="282"/>
      <c r="U160" s="289"/>
      <c r="V160" s="289"/>
      <c r="W160" s="289"/>
      <c r="X160" s="289"/>
      <c r="Y160" s="290"/>
      <c r="AU160" s="285"/>
      <c r="AV160" s="285"/>
      <c r="AW160" s="285"/>
      <c r="AX160" s="285"/>
      <c r="AY160" s="285"/>
      <c r="AZ160" s="285"/>
      <c r="BA160" s="285"/>
      <c r="BB160" s="285"/>
      <c r="BC160" s="285"/>
      <c r="BD160" s="285"/>
      <c r="BE160" s="285"/>
      <c r="BF160" s="285"/>
      <c r="BG160" s="285"/>
      <c r="BH160" s="285"/>
      <c r="BI160" s="285"/>
      <c r="BJ160" s="285"/>
      <c r="BK160" s="285"/>
      <c r="BL160" s="286"/>
      <c r="BM160" s="285"/>
      <c r="BN160" s="285"/>
      <c r="BO160" s="285"/>
      <c r="BP160" s="285"/>
      <c r="BQ160" s="285"/>
      <c r="BR160" s="285"/>
      <c r="BS160" s="285"/>
      <c r="BT160" s="285"/>
      <c r="BU160" s="285"/>
      <c r="BV160" s="285"/>
      <c r="BW160" s="285"/>
      <c r="BX160" s="285"/>
      <c r="BY160" s="285"/>
      <c r="BZ160" s="285"/>
      <c r="CA160" s="285"/>
      <c r="CB160" s="285"/>
      <c r="CC160" s="285"/>
      <c r="CD160" s="285"/>
      <c r="CE160" s="285"/>
      <c r="CF160" s="285"/>
      <c r="CG160" s="285"/>
      <c r="CH160" s="285"/>
      <c r="CI160" s="285"/>
      <c r="CJ160" s="285"/>
      <c r="CK160" s="285"/>
      <c r="CL160" s="285"/>
      <c r="CM160" s="285"/>
      <c r="CN160" s="285"/>
      <c r="CO160" s="285"/>
    </row>
    <row r="161" spans="2:93" s="280" customFormat="1">
      <c r="B161" s="281"/>
      <c r="C161" s="44"/>
      <c r="D161" s="45"/>
      <c r="E161" s="282"/>
      <c r="F161" s="283"/>
      <c r="G161" s="281"/>
      <c r="H161" s="281"/>
      <c r="I161" s="281"/>
      <c r="J161" s="282"/>
      <c r="K161" s="284"/>
      <c r="L161" s="284"/>
      <c r="M161" s="287"/>
      <c r="N161" s="287"/>
      <c r="O161" s="288"/>
      <c r="P161" s="282"/>
      <c r="Q161" s="281"/>
      <c r="R161" s="282"/>
      <c r="S161" s="282"/>
      <c r="T161" s="282"/>
      <c r="U161" s="289"/>
      <c r="V161" s="289"/>
      <c r="W161" s="289"/>
      <c r="X161" s="289"/>
      <c r="Y161" s="290"/>
      <c r="AU161" s="285"/>
      <c r="AV161" s="285"/>
      <c r="AW161" s="285"/>
      <c r="AX161" s="285"/>
      <c r="AY161" s="285"/>
      <c r="AZ161" s="285"/>
      <c r="BA161" s="285"/>
      <c r="BB161" s="285"/>
      <c r="BC161" s="285"/>
      <c r="BD161" s="285"/>
      <c r="BE161" s="285"/>
      <c r="BF161" s="285"/>
      <c r="BG161" s="285"/>
      <c r="BH161" s="285"/>
      <c r="BI161" s="285"/>
      <c r="BJ161" s="285"/>
      <c r="BK161" s="285"/>
      <c r="BL161" s="286"/>
      <c r="BM161" s="285"/>
      <c r="BN161" s="285"/>
      <c r="BO161" s="285"/>
      <c r="BP161" s="285"/>
      <c r="BQ161" s="285"/>
      <c r="BR161" s="285"/>
      <c r="BS161" s="285"/>
      <c r="BT161" s="285"/>
      <c r="BU161" s="285"/>
      <c r="BV161" s="285"/>
      <c r="BW161" s="285"/>
      <c r="BX161" s="285"/>
      <c r="BY161" s="285"/>
      <c r="BZ161" s="285"/>
      <c r="CA161" s="285"/>
      <c r="CB161" s="285"/>
      <c r="CC161" s="285"/>
      <c r="CD161" s="285"/>
      <c r="CE161" s="285"/>
      <c r="CF161" s="285"/>
      <c r="CG161" s="285"/>
      <c r="CH161" s="285"/>
      <c r="CI161" s="285"/>
      <c r="CJ161" s="285"/>
      <c r="CK161" s="285"/>
      <c r="CL161" s="285"/>
      <c r="CM161" s="285"/>
      <c r="CN161" s="285"/>
      <c r="CO161" s="285"/>
    </row>
    <row r="162" spans="2:93" s="280" customFormat="1">
      <c r="B162" s="281"/>
      <c r="C162" s="44"/>
      <c r="D162" s="45"/>
      <c r="E162" s="282"/>
      <c r="F162" s="283"/>
      <c r="G162" s="281"/>
      <c r="H162" s="281"/>
      <c r="I162" s="281"/>
      <c r="J162" s="282"/>
      <c r="K162" s="284"/>
      <c r="L162" s="284"/>
      <c r="M162" s="287"/>
      <c r="N162" s="287"/>
      <c r="O162" s="288"/>
      <c r="P162" s="282"/>
      <c r="Q162" s="281"/>
      <c r="R162" s="282"/>
      <c r="S162" s="282"/>
      <c r="T162" s="282"/>
      <c r="U162" s="289"/>
      <c r="V162" s="289"/>
      <c r="W162" s="289"/>
      <c r="X162" s="289"/>
      <c r="Y162" s="290"/>
      <c r="AU162" s="285"/>
      <c r="AV162" s="285"/>
      <c r="AW162" s="285"/>
      <c r="AX162" s="285"/>
      <c r="AY162" s="285"/>
      <c r="AZ162" s="285"/>
      <c r="BA162" s="285"/>
      <c r="BB162" s="285"/>
      <c r="BC162" s="285"/>
      <c r="BD162" s="285"/>
      <c r="BE162" s="285"/>
      <c r="BF162" s="285"/>
      <c r="BG162" s="285"/>
      <c r="BH162" s="285"/>
      <c r="BI162" s="285"/>
      <c r="BJ162" s="285"/>
      <c r="BK162" s="285"/>
      <c r="BL162" s="286"/>
      <c r="BM162" s="285"/>
      <c r="BN162" s="285"/>
      <c r="BO162" s="285"/>
      <c r="BP162" s="285"/>
      <c r="BQ162" s="285"/>
      <c r="BR162" s="285"/>
      <c r="BS162" s="285"/>
      <c r="BT162" s="285"/>
      <c r="BU162" s="285"/>
      <c r="BV162" s="285"/>
      <c r="BW162" s="285"/>
      <c r="BX162" s="285"/>
      <c r="BY162" s="285"/>
      <c r="BZ162" s="285"/>
      <c r="CA162" s="285"/>
      <c r="CB162" s="285"/>
      <c r="CC162" s="285"/>
      <c r="CD162" s="285"/>
      <c r="CE162" s="285"/>
      <c r="CF162" s="285"/>
      <c r="CG162" s="285"/>
      <c r="CH162" s="285"/>
      <c r="CI162" s="285"/>
      <c r="CJ162" s="285"/>
      <c r="CK162" s="285"/>
      <c r="CL162" s="285"/>
      <c r="CM162" s="285"/>
      <c r="CN162" s="285"/>
      <c r="CO162" s="285"/>
    </row>
    <row r="163" spans="2:93" s="280" customFormat="1">
      <c r="B163" s="281"/>
      <c r="C163" s="44"/>
      <c r="D163" s="45"/>
      <c r="E163" s="282"/>
      <c r="F163" s="283"/>
      <c r="G163" s="281"/>
      <c r="H163" s="281"/>
      <c r="I163" s="281"/>
      <c r="J163" s="282"/>
      <c r="K163" s="284"/>
      <c r="L163" s="284"/>
      <c r="M163" s="287"/>
      <c r="N163" s="287"/>
      <c r="O163" s="288"/>
      <c r="P163" s="282"/>
      <c r="Q163" s="281"/>
      <c r="R163" s="282"/>
      <c r="S163" s="282"/>
      <c r="T163" s="282"/>
      <c r="U163" s="289"/>
      <c r="V163" s="289"/>
      <c r="W163" s="289"/>
      <c r="X163" s="289"/>
      <c r="Y163" s="290"/>
      <c r="AU163" s="285"/>
      <c r="AV163" s="285"/>
      <c r="AW163" s="285"/>
      <c r="AX163" s="285"/>
      <c r="AY163" s="285"/>
      <c r="AZ163" s="285"/>
      <c r="BA163" s="285"/>
      <c r="BB163" s="285"/>
      <c r="BC163" s="285"/>
      <c r="BD163" s="285"/>
      <c r="BE163" s="285"/>
      <c r="BF163" s="285"/>
      <c r="BG163" s="285"/>
      <c r="BH163" s="285"/>
      <c r="BI163" s="285"/>
      <c r="BJ163" s="285"/>
      <c r="BK163" s="285"/>
      <c r="BL163" s="286"/>
      <c r="BM163" s="285"/>
      <c r="BN163" s="285"/>
      <c r="BO163" s="285"/>
      <c r="BP163" s="285"/>
      <c r="BQ163" s="285"/>
      <c r="BR163" s="285"/>
      <c r="BS163" s="285"/>
      <c r="BT163" s="285"/>
      <c r="BU163" s="285"/>
      <c r="BV163" s="285"/>
      <c r="BW163" s="285"/>
      <c r="BX163" s="285"/>
      <c r="BY163" s="285"/>
      <c r="BZ163" s="285"/>
      <c r="CA163" s="285"/>
      <c r="CB163" s="285"/>
      <c r="CC163" s="285"/>
      <c r="CD163" s="285"/>
      <c r="CE163" s="285"/>
      <c r="CF163" s="285"/>
      <c r="CG163" s="285"/>
      <c r="CH163" s="285"/>
      <c r="CI163" s="285"/>
      <c r="CJ163" s="285"/>
      <c r="CK163" s="285"/>
      <c r="CL163" s="285"/>
      <c r="CM163" s="285"/>
      <c r="CN163" s="285"/>
      <c r="CO163" s="285"/>
    </row>
    <row r="164" spans="2:93" s="280" customFormat="1">
      <c r="B164" s="281"/>
      <c r="C164" s="44"/>
      <c r="D164" s="45"/>
      <c r="E164" s="282"/>
      <c r="F164" s="283"/>
      <c r="G164" s="281"/>
      <c r="H164" s="281"/>
      <c r="I164" s="281"/>
      <c r="J164" s="282"/>
      <c r="K164" s="284"/>
      <c r="L164" s="284"/>
      <c r="M164" s="287"/>
      <c r="N164" s="287"/>
      <c r="O164" s="288"/>
      <c r="P164" s="282"/>
      <c r="Q164" s="281"/>
      <c r="R164" s="282"/>
      <c r="S164" s="282"/>
      <c r="T164" s="282"/>
      <c r="U164" s="289"/>
      <c r="V164" s="289"/>
      <c r="W164" s="289"/>
      <c r="X164" s="289"/>
      <c r="Y164" s="290"/>
      <c r="AU164" s="285"/>
      <c r="AV164" s="285"/>
      <c r="AW164" s="285"/>
      <c r="AX164" s="285"/>
      <c r="AY164" s="285"/>
      <c r="AZ164" s="285"/>
      <c r="BA164" s="285"/>
      <c r="BB164" s="285"/>
      <c r="BC164" s="285"/>
      <c r="BD164" s="285"/>
      <c r="BE164" s="285"/>
      <c r="BF164" s="285"/>
      <c r="BG164" s="285"/>
      <c r="BH164" s="285"/>
      <c r="BI164" s="285"/>
      <c r="BJ164" s="285"/>
      <c r="BK164" s="285"/>
      <c r="BL164" s="286"/>
      <c r="BM164" s="285"/>
      <c r="BN164" s="285"/>
      <c r="BO164" s="285"/>
      <c r="BP164" s="285"/>
      <c r="BQ164" s="285"/>
      <c r="BR164" s="285"/>
      <c r="BS164" s="285"/>
      <c r="BT164" s="285"/>
      <c r="BU164" s="285"/>
      <c r="BV164" s="285"/>
      <c r="BW164" s="285"/>
      <c r="BX164" s="285"/>
      <c r="BY164" s="285"/>
      <c r="BZ164" s="285"/>
      <c r="CA164" s="285"/>
      <c r="CB164" s="285"/>
      <c r="CC164" s="285"/>
      <c r="CD164" s="285"/>
      <c r="CE164" s="285"/>
      <c r="CF164" s="285"/>
      <c r="CG164" s="285"/>
      <c r="CH164" s="285"/>
      <c r="CI164" s="285"/>
      <c r="CJ164" s="285"/>
      <c r="CK164" s="285"/>
      <c r="CL164" s="285"/>
      <c r="CM164" s="285"/>
      <c r="CN164" s="285"/>
      <c r="CO164" s="285"/>
    </row>
    <row r="165" spans="2:93" s="280" customFormat="1">
      <c r="B165" s="281"/>
      <c r="C165" s="44"/>
      <c r="D165" s="45"/>
      <c r="E165" s="282"/>
      <c r="F165" s="283"/>
      <c r="G165" s="281"/>
      <c r="H165" s="281"/>
      <c r="I165" s="281"/>
      <c r="J165" s="282"/>
      <c r="K165" s="284"/>
      <c r="L165" s="284"/>
      <c r="M165" s="287"/>
      <c r="N165" s="287"/>
      <c r="O165" s="288"/>
      <c r="P165" s="282"/>
      <c r="Q165" s="281"/>
      <c r="R165" s="282"/>
      <c r="S165" s="282"/>
      <c r="T165" s="282"/>
      <c r="U165" s="289"/>
      <c r="V165" s="289"/>
      <c r="W165" s="289"/>
      <c r="X165" s="289"/>
      <c r="Y165" s="290"/>
      <c r="AU165" s="285"/>
      <c r="AV165" s="285"/>
      <c r="AW165" s="285"/>
      <c r="AX165" s="285"/>
      <c r="AY165" s="285"/>
      <c r="AZ165" s="285"/>
      <c r="BA165" s="285"/>
      <c r="BB165" s="285"/>
      <c r="BC165" s="285"/>
      <c r="BD165" s="285"/>
      <c r="BE165" s="285"/>
      <c r="BF165" s="285"/>
      <c r="BG165" s="285"/>
      <c r="BH165" s="285"/>
      <c r="BI165" s="285"/>
      <c r="BJ165" s="285"/>
      <c r="BK165" s="285"/>
      <c r="BL165" s="286"/>
      <c r="BM165" s="285"/>
      <c r="BN165" s="285"/>
      <c r="BO165" s="285"/>
      <c r="BP165" s="285"/>
      <c r="BQ165" s="285"/>
      <c r="BR165" s="285"/>
      <c r="BS165" s="285"/>
      <c r="BT165" s="285"/>
      <c r="BU165" s="285"/>
      <c r="BV165" s="285"/>
      <c r="BW165" s="285"/>
      <c r="BX165" s="285"/>
      <c r="BY165" s="285"/>
      <c r="BZ165" s="285"/>
      <c r="CA165" s="285"/>
      <c r="CB165" s="285"/>
      <c r="CC165" s="285"/>
      <c r="CD165" s="285"/>
      <c r="CE165" s="285"/>
      <c r="CF165" s="285"/>
      <c r="CG165" s="285"/>
      <c r="CH165" s="285"/>
      <c r="CI165" s="285"/>
      <c r="CJ165" s="285"/>
      <c r="CK165" s="285"/>
      <c r="CL165" s="285"/>
      <c r="CM165" s="285"/>
      <c r="CN165" s="285"/>
      <c r="CO165" s="285"/>
    </row>
    <row r="166" spans="2:93" s="280" customFormat="1">
      <c r="B166" s="281"/>
      <c r="C166" s="44"/>
      <c r="D166" s="45"/>
      <c r="E166" s="282"/>
      <c r="F166" s="283"/>
      <c r="G166" s="281"/>
      <c r="H166" s="281"/>
      <c r="I166" s="281"/>
      <c r="J166" s="282"/>
      <c r="K166" s="284"/>
      <c r="L166" s="284"/>
      <c r="M166" s="287"/>
      <c r="N166" s="287"/>
      <c r="O166" s="288"/>
      <c r="P166" s="282"/>
      <c r="Q166" s="281"/>
      <c r="R166" s="282"/>
      <c r="S166" s="282"/>
      <c r="T166" s="282"/>
      <c r="U166" s="289"/>
      <c r="V166" s="289"/>
      <c r="W166" s="289"/>
      <c r="X166" s="289"/>
      <c r="Y166" s="290"/>
      <c r="AU166" s="285"/>
      <c r="AV166" s="285"/>
      <c r="AW166" s="285"/>
      <c r="AX166" s="285"/>
      <c r="AY166" s="285"/>
      <c r="AZ166" s="285"/>
      <c r="BA166" s="285"/>
      <c r="BB166" s="285"/>
      <c r="BC166" s="285"/>
      <c r="BD166" s="285"/>
      <c r="BE166" s="285"/>
      <c r="BF166" s="285"/>
      <c r="BG166" s="285"/>
      <c r="BH166" s="285"/>
      <c r="BI166" s="285"/>
      <c r="BJ166" s="285"/>
      <c r="BK166" s="285"/>
      <c r="BL166" s="286"/>
      <c r="BM166" s="285"/>
      <c r="BN166" s="285"/>
      <c r="BO166" s="285"/>
      <c r="BP166" s="285"/>
      <c r="BQ166" s="285"/>
      <c r="BR166" s="285"/>
      <c r="BS166" s="285"/>
      <c r="BT166" s="285"/>
      <c r="BU166" s="285"/>
      <c r="BV166" s="285"/>
      <c r="BW166" s="285"/>
      <c r="BX166" s="285"/>
      <c r="BY166" s="285"/>
      <c r="BZ166" s="285"/>
      <c r="CA166" s="285"/>
      <c r="CB166" s="285"/>
      <c r="CC166" s="285"/>
      <c r="CD166" s="285"/>
      <c r="CE166" s="285"/>
      <c r="CF166" s="285"/>
      <c r="CG166" s="285"/>
      <c r="CH166" s="285"/>
      <c r="CI166" s="285"/>
      <c r="CJ166" s="285"/>
      <c r="CK166" s="285"/>
      <c r="CL166" s="285"/>
      <c r="CM166" s="285"/>
      <c r="CN166" s="285"/>
      <c r="CO166" s="285"/>
    </row>
    <row r="167" spans="2:93" s="280" customFormat="1">
      <c r="B167" s="281"/>
      <c r="C167" s="44"/>
      <c r="D167" s="45"/>
      <c r="E167" s="282"/>
      <c r="F167" s="283"/>
      <c r="G167" s="281"/>
      <c r="H167" s="281"/>
      <c r="I167" s="281"/>
      <c r="J167" s="282"/>
      <c r="K167" s="284"/>
      <c r="L167" s="284"/>
      <c r="M167" s="287"/>
      <c r="N167" s="287"/>
      <c r="O167" s="288"/>
      <c r="P167" s="282"/>
      <c r="Q167" s="281"/>
      <c r="R167" s="282"/>
      <c r="S167" s="282"/>
      <c r="T167" s="282"/>
      <c r="U167" s="289"/>
      <c r="V167" s="289"/>
      <c r="W167" s="289"/>
      <c r="X167" s="289"/>
      <c r="Y167" s="290"/>
      <c r="AU167" s="285"/>
      <c r="AV167" s="285"/>
      <c r="AW167" s="285"/>
      <c r="AX167" s="285"/>
      <c r="AY167" s="285"/>
      <c r="AZ167" s="285"/>
      <c r="BA167" s="285"/>
      <c r="BB167" s="285"/>
      <c r="BC167" s="285"/>
      <c r="BD167" s="285"/>
      <c r="BE167" s="285"/>
      <c r="BF167" s="285"/>
      <c r="BG167" s="285"/>
      <c r="BH167" s="285"/>
      <c r="BI167" s="285"/>
      <c r="BJ167" s="285"/>
      <c r="BK167" s="285"/>
      <c r="BL167" s="286"/>
      <c r="BM167" s="285"/>
      <c r="BN167" s="285"/>
      <c r="BO167" s="285"/>
      <c r="BP167" s="285"/>
      <c r="BQ167" s="285"/>
      <c r="BR167" s="285"/>
      <c r="BS167" s="285"/>
      <c r="BT167" s="285"/>
      <c r="BU167" s="285"/>
      <c r="BV167" s="285"/>
      <c r="BW167" s="285"/>
      <c r="BX167" s="285"/>
      <c r="BY167" s="285"/>
      <c r="BZ167" s="285"/>
      <c r="CA167" s="285"/>
      <c r="CB167" s="285"/>
      <c r="CC167" s="285"/>
      <c r="CD167" s="285"/>
      <c r="CE167" s="285"/>
      <c r="CF167" s="285"/>
      <c r="CG167" s="285"/>
      <c r="CH167" s="285"/>
      <c r="CI167" s="285"/>
      <c r="CJ167" s="285"/>
      <c r="CK167" s="285"/>
      <c r="CL167" s="285"/>
      <c r="CM167" s="285"/>
      <c r="CN167" s="285"/>
      <c r="CO167" s="285"/>
    </row>
    <row r="168" spans="2:93" s="280" customFormat="1">
      <c r="B168" s="281"/>
      <c r="C168" s="44"/>
      <c r="D168" s="45"/>
      <c r="E168" s="282"/>
      <c r="F168" s="283"/>
      <c r="G168" s="281"/>
      <c r="H168" s="281"/>
      <c r="I168" s="281"/>
      <c r="J168" s="282"/>
      <c r="K168" s="284"/>
      <c r="L168" s="284"/>
      <c r="M168" s="287"/>
      <c r="N168" s="287"/>
      <c r="O168" s="288"/>
      <c r="P168" s="282"/>
      <c r="Q168" s="281"/>
      <c r="R168" s="282"/>
      <c r="S168" s="282"/>
      <c r="T168" s="282"/>
      <c r="U168" s="289"/>
      <c r="V168" s="289"/>
      <c r="W168" s="289"/>
      <c r="X168" s="289"/>
      <c r="Y168" s="290"/>
      <c r="AU168" s="285"/>
      <c r="AV168" s="285"/>
      <c r="AW168" s="285"/>
      <c r="AX168" s="285"/>
      <c r="AY168" s="285"/>
      <c r="AZ168" s="285"/>
      <c r="BA168" s="285"/>
      <c r="BB168" s="285"/>
      <c r="BC168" s="285"/>
      <c r="BD168" s="285"/>
      <c r="BE168" s="285"/>
      <c r="BF168" s="285"/>
      <c r="BG168" s="285"/>
      <c r="BH168" s="285"/>
      <c r="BI168" s="285"/>
      <c r="BJ168" s="285"/>
      <c r="BK168" s="285"/>
      <c r="BL168" s="286"/>
      <c r="BM168" s="285"/>
      <c r="BN168" s="285"/>
      <c r="BO168" s="285"/>
      <c r="BP168" s="285"/>
      <c r="BQ168" s="285"/>
      <c r="BR168" s="285"/>
      <c r="BS168" s="285"/>
      <c r="BT168" s="285"/>
      <c r="BU168" s="285"/>
      <c r="BV168" s="285"/>
      <c r="BW168" s="285"/>
      <c r="BX168" s="285"/>
      <c r="BY168" s="285"/>
      <c r="BZ168" s="285"/>
      <c r="CA168" s="285"/>
      <c r="CB168" s="285"/>
      <c r="CC168" s="285"/>
      <c r="CD168" s="285"/>
      <c r="CE168" s="285"/>
      <c r="CF168" s="285"/>
      <c r="CG168" s="285"/>
      <c r="CH168" s="285"/>
      <c r="CI168" s="285"/>
      <c r="CJ168" s="285"/>
      <c r="CK168" s="285"/>
      <c r="CL168" s="285"/>
      <c r="CM168" s="285"/>
      <c r="CN168" s="285"/>
      <c r="CO168" s="285"/>
    </row>
    <row r="169" spans="2:93" s="280" customFormat="1">
      <c r="B169" s="281"/>
      <c r="C169" s="44"/>
      <c r="D169" s="45"/>
      <c r="E169" s="282"/>
      <c r="F169" s="283"/>
      <c r="G169" s="281"/>
      <c r="H169" s="281"/>
      <c r="I169" s="281"/>
      <c r="J169" s="282"/>
      <c r="K169" s="284"/>
      <c r="L169" s="284"/>
      <c r="M169" s="287"/>
      <c r="N169" s="287"/>
      <c r="O169" s="288"/>
      <c r="P169" s="282"/>
      <c r="Q169" s="281"/>
      <c r="R169" s="282"/>
      <c r="S169" s="282"/>
      <c r="T169" s="282"/>
      <c r="U169" s="289"/>
      <c r="V169" s="289"/>
      <c r="W169" s="289"/>
      <c r="X169" s="289"/>
      <c r="Y169" s="290"/>
      <c r="AU169" s="285"/>
      <c r="AV169" s="285"/>
      <c r="AW169" s="285"/>
      <c r="AX169" s="285"/>
      <c r="AY169" s="285"/>
      <c r="AZ169" s="285"/>
      <c r="BA169" s="285"/>
      <c r="BB169" s="285"/>
      <c r="BC169" s="285"/>
      <c r="BD169" s="285"/>
      <c r="BE169" s="285"/>
      <c r="BF169" s="285"/>
      <c r="BG169" s="285"/>
      <c r="BH169" s="285"/>
      <c r="BI169" s="285"/>
      <c r="BJ169" s="285"/>
      <c r="BK169" s="285"/>
      <c r="BL169" s="286"/>
      <c r="BM169" s="285"/>
      <c r="BN169" s="285"/>
      <c r="BO169" s="285"/>
      <c r="BP169" s="285"/>
      <c r="BQ169" s="285"/>
      <c r="BR169" s="285"/>
      <c r="BS169" s="285"/>
      <c r="BT169" s="285"/>
      <c r="BU169" s="285"/>
      <c r="BV169" s="285"/>
      <c r="BW169" s="285"/>
      <c r="BX169" s="285"/>
      <c r="BY169" s="285"/>
      <c r="BZ169" s="285"/>
      <c r="CA169" s="285"/>
      <c r="CB169" s="285"/>
      <c r="CC169" s="285"/>
      <c r="CD169" s="285"/>
      <c r="CE169" s="285"/>
      <c r="CF169" s="285"/>
      <c r="CG169" s="285"/>
      <c r="CH169" s="285"/>
      <c r="CI169" s="285"/>
      <c r="CJ169" s="285"/>
      <c r="CK169" s="285"/>
      <c r="CL169" s="285"/>
      <c r="CM169" s="285"/>
      <c r="CN169" s="285"/>
      <c r="CO169" s="285"/>
    </row>
    <row r="170" spans="2:93" s="280" customFormat="1">
      <c r="B170" s="281"/>
      <c r="C170" s="44"/>
      <c r="D170" s="45"/>
      <c r="E170" s="282"/>
      <c r="F170" s="283"/>
      <c r="G170" s="281"/>
      <c r="H170" s="281"/>
      <c r="I170" s="281"/>
      <c r="J170" s="282"/>
      <c r="K170" s="284"/>
      <c r="L170" s="284"/>
      <c r="M170" s="287"/>
      <c r="N170" s="287"/>
      <c r="O170" s="288"/>
      <c r="P170" s="282"/>
      <c r="Q170" s="281"/>
      <c r="R170" s="282"/>
      <c r="S170" s="282"/>
      <c r="T170" s="282"/>
      <c r="U170" s="289"/>
      <c r="V170" s="289"/>
      <c r="W170" s="289"/>
      <c r="X170" s="289"/>
      <c r="Y170" s="290"/>
      <c r="AU170" s="285"/>
      <c r="AV170" s="285"/>
      <c r="AW170" s="285"/>
      <c r="AX170" s="285"/>
      <c r="AY170" s="285"/>
      <c r="AZ170" s="285"/>
      <c r="BA170" s="285"/>
      <c r="BB170" s="285"/>
      <c r="BC170" s="285"/>
      <c r="BD170" s="285"/>
      <c r="BE170" s="285"/>
      <c r="BF170" s="285"/>
      <c r="BG170" s="285"/>
      <c r="BH170" s="285"/>
      <c r="BI170" s="285"/>
      <c r="BJ170" s="285"/>
      <c r="BK170" s="285"/>
      <c r="BL170" s="286"/>
      <c r="BM170" s="285"/>
      <c r="BN170" s="285"/>
      <c r="BO170" s="285"/>
      <c r="BP170" s="285"/>
      <c r="BQ170" s="285"/>
      <c r="BR170" s="285"/>
      <c r="BS170" s="285"/>
      <c r="BT170" s="285"/>
      <c r="BU170" s="285"/>
      <c r="BV170" s="285"/>
      <c r="BW170" s="285"/>
      <c r="BX170" s="285"/>
      <c r="BY170" s="285"/>
      <c r="BZ170" s="285"/>
      <c r="CA170" s="285"/>
      <c r="CB170" s="285"/>
      <c r="CC170" s="285"/>
      <c r="CD170" s="285"/>
      <c r="CE170" s="285"/>
      <c r="CF170" s="285"/>
      <c r="CG170" s="285"/>
      <c r="CH170" s="285"/>
      <c r="CI170" s="285"/>
      <c r="CJ170" s="285"/>
      <c r="CK170" s="285"/>
      <c r="CL170" s="285"/>
      <c r="CM170" s="285"/>
      <c r="CN170" s="285"/>
      <c r="CO170" s="285"/>
    </row>
    <row r="171" spans="2:93" s="280" customFormat="1">
      <c r="B171" s="281"/>
      <c r="C171" s="44"/>
      <c r="D171" s="45"/>
      <c r="E171" s="282"/>
      <c r="F171" s="283"/>
      <c r="G171" s="281"/>
      <c r="H171" s="281"/>
      <c r="I171" s="281"/>
      <c r="J171" s="282"/>
      <c r="K171" s="284"/>
      <c r="L171" s="284"/>
      <c r="M171" s="287"/>
      <c r="N171" s="287"/>
      <c r="O171" s="288"/>
      <c r="P171" s="282"/>
      <c r="Q171" s="281"/>
      <c r="R171" s="282"/>
      <c r="S171" s="282"/>
      <c r="T171" s="282"/>
      <c r="U171" s="289"/>
      <c r="V171" s="289"/>
      <c r="W171" s="289"/>
      <c r="X171" s="289"/>
      <c r="Y171" s="290"/>
      <c r="AU171" s="285"/>
      <c r="AV171" s="285"/>
      <c r="AW171" s="285"/>
      <c r="AX171" s="285"/>
      <c r="AY171" s="285"/>
      <c r="AZ171" s="285"/>
      <c r="BA171" s="285"/>
      <c r="BB171" s="285"/>
      <c r="BC171" s="285"/>
      <c r="BD171" s="285"/>
      <c r="BE171" s="285"/>
      <c r="BF171" s="285"/>
      <c r="BG171" s="285"/>
      <c r="BH171" s="285"/>
      <c r="BI171" s="285"/>
      <c r="BJ171" s="285"/>
      <c r="BK171" s="285"/>
      <c r="BL171" s="286"/>
      <c r="BM171" s="285"/>
      <c r="BN171" s="285"/>
      <c r="BO171" s="285"/>
      <c r="BP171" s="285"/>
      <c r="BQ171" s="285"/>
      <c r="BR171" s="285"/>
      <c r="BS171" s="285"/>
      <c r="BT171" s="285"/>
      <c r="BU171" s="285"/>
      <c r="BV171" s="285"/>
      <c r="BW171" s="285"/>
      <c r="BX171" s="285"/>
      <c r="BY171" s="285"/>
      <c r="BZ171" s="285"/>
      <c r="CA171" s="285"/>
      <c r="CB171" s="285"/>
      <c r="CC171" s="285"/>
      <c r="CD171" s="285"/>
      <c r="CE171" s="285"/>
      <c r="CF171" s="285"/>
      <c r="CG171" s="285"/>
      <c r="CH171" s="285"/>
      <c r="CI171" s="285"/>
      <c r="CJ171" s="285"/>
      <c r="CK171" s="285"/>
      <c r="CL171" s="285"/>
      <c r="CM171" s="285"/>
      <c r="CN171" s="285"/>
      <c r="CO171" s="285"/>
    </row>
    <row r="172" spans="2:93" s="280" customFormat="1">
      <c r="B172" s="281"/>
      <c r="C172" s="44"/>
      <c r="D172" s="45"/>
      <c r="E172" s="282"/>
      <c r="F172" s="283"/>
      <c r="G172" s="281"/>
      <c r="H172" s="281"/>
      <c r="I172" s="281"/>
      <c r="J172" s="282"/>
      <c r="K172" s="284"/>
      <c r="L172" s="284"/>
      <c r="M172" s="287"/>
      <c r="N172" s="287"/>
      <c r="O172" s="288"/>
      <c r="P172" s="282"/>
      <c r="Q172" s="281"/>
      <c r="R172" s="282"/>
      <c r="S172" s="282"/>
      <c r="T172" s="282"/>
      <c r="U172" s="289"/>
      <c r="V172" s="289"/>
      <c r="W172" s="289"/>
      <c r="X172" s="289"/>
      <c r="Y172" s="290"/>
      <c r="AU172" s="285"/>
      <c r="AV172" s="285"/>
      <c r="AW172" s="285"/>
      <c r="AX172" s="285"/>
      <c r="AY172" s="285"/>
      <c r="AZ172" s="285"/>
      <c r="BA172" s="285"/>
      <c r="BB172" s="285"/>
      <c r="BC172" s="285"/>
      <c r="BD172" s="285"/>
      <c r="BE172" s="285"/>
      <c r="BF172" s="285"/>
      <c r="BG172" s="285"/>
      <c r="BH172" s="285"/>
      <c r="BI172" s="285"/>
      <c r="BJ172" s="285"/>
      <c r="BK172" s="285"/>
      <c r="BL172" s="286"/>
      <c r="BM172" s="285"/>
      <c r="BN172" s="285"/>
      <c r="BO172" s="285"/>
      <c r="BP172" s="285"/>
      <c r="BQ172" s="285"/>
      <c r="BR172" s="285"/>
      <c r="BS172" s="285"/>
      <c r="BT172" s="285"/>
      <c r="BU172" s="285"/>
      <c r="BV172" s="285"/>
      <c r="BW172" s="285"/>
      <c r="BX172" s="285"/>
      <c r="BY172" s="285"/>
      <c r="BZ172" s="285"/>
      <c r="CA172" s="285"/>
      <c r="CB172" s="285"/>
      <c r="CC172" s="285"/>
      <c r="CD172" s="285"/>
      <c r="CE172" s="285"/>
      <c r="CF172" s="285"/>
      <c r="CG172" s="285"/>
      <c r="CH172" s="285"/>
      <c r="CI172" s="285"/>
      <c r="CJ172" s="285"/>
      <c r="CK172" s="285"/>
      <c r="CL172" s="285"/>
      <c r="CM172" s="285"/>
      <c r="CN172" s="285"/>
      <c r="CO172" s="285"/>
    </row>
    <row r="173" spans="2:93" s="280" customFormat="1">
      <c r="B173" s="281"/>
      <c r="C173" s="44"/>
      <c r="D173" s="45"/>
      <c r="E173" s="282"/>
      <c r="F173" s="283"/>
      <c r="G173" s="281"/>
      <c r="H173" s="281"/>
      <c r="I173" s="281"/>
      <c r="J173" s="282"/>
      <c r="K173" s="284"/>
      <c r="L173" s="284"/>
      <c r="M173" s="287"/>
      <c r="N173" s="287"/>
      <c r="O173" s="288"/>
      <c r="P173" s="282"/>
      <c r="Q173" s="281"/>
      <c r="R173" s="282"/>
      <c r="S173" s="282"/>
      <c r="T173" s="282"/>
      <c r="U173" s="289"/>
      <c r="V173" s="289"/>
      <c r="W173" s="289"/>
      <c r="X173" s="289"/>
      <c r="Y173" s="290"/>
      <c r="AU173" s="285"/>
      <c r="AV173" s="285"/>
      <c r="AW173" s="285"/>
      <c r="AX173" s="285"/>
      <c r="AY173" s="285"/>
      <c r="AZ173" s="285"/>
      <c r="BA173" s="285"/>
      <c r="BB173" s="285"/>
      <c r="BC173" s="285"/>
      <c r="BD173" s="285"/>
      <c r="BE173" s="285"/>
      <c r="BF173" s="285"/>
      <c r="BG173" s="285"/>
      <c r="BH173" s="285"/>
      <c r="BI173" s="285"/>
      <c r="BJ173" s="285"/>
      <c r="BK173" s="285"/>
      <c r="BL173" s="286"/>
      <c r="BM173" s="285"/>
      <c r="BN173" s="285"/>
      <c r="BO173" s="285"/>
      <c r="BP173" s="285"/>
      <c r="BQ173" s="285"/>
      <c r="BR173" s="285"/>
      <c r="BS173" s="285"/>
      <c r="BT173" s="285"/>
      <c r="BU173" s="285"/>
      <c r="BV173" s="285"/>
      <c r="BW173" s="285"/>
      <c r="BX173" s="285"/>
      <c r="BY173" s="285"/>
      <c r="BZ173" s="285"/>
      <c r="CA173" s="285"/>
      <c r="CB173" s="285"/>
      <c r="CC173" s="285"/>
      <c r="CD173" s="285"/>
      <c r="CE173" s="285"/>
      <c r="CF173" s="285"/>
      <c r="CG173" s="285"/>
      <c r="CH173" s="285"/>
      <c r="CI173" s="285"/>
      <c r="CJ173" s="285"/>
      <c r="CK173" s="285"/>
      <c r="CL173" s="285"/>
      <c r="CM173" s="285"/>
      <c r="CN173" s="285"/>
      <c r="CO173" s="285"/>
    </row>
    <row r="174" spans="2:93" s="280" customFormat="1">
      <c r="B174" s="281"/>
      <c r="C174" s="44"/>
      <c r="D174" s="45"/>
      <c r="E174" s="282"/>
      <c r="F174" s="283"/>
      <c r="G174" s="281"/>
      <c r="H174" s="281"/>
      <c r="I174" s="281"/>
      <c r="J174" s="282"/>
      <c r="K174" s="284"/>
      <c r="L174" s="284"/>
      <c r="M174" s="287"/>
      <c r="N174" s="287"/>
      <c r="O174" s="288"/>
      <c r="P174" s="282"/>
      <c r="Q174" s="281"/>
      <c r="R174" s="282"/>
      <c r="S174" s="282"/>
      <c r="T174" s="282"/>
      <c r="U174" s="289"/>
      <c r="V174" s="289"/>
      <c r="W174" s="289"/>
      <c r="X174" s="289"/>
      <c r="Y174" s="290"/>
      <c r="AU174" s="285"/>
      <c r="AV174" s="285"/>
      <c r="AW174" s="285"/>
      <c r="AX174" s="285"/>
      <c r="AY174" s="285"/>
      <c r="AZ174" s="285"/>
      <c r="BA174" s="285"/>
      <c r="BB174" s="285"/>
      <c r="BC174" s="285"/>
      <c r="BD174" s="285"/>
      <c r="BE174" s="285"/>
      <c r="BF174" s="285"/>
      <c r="BG174" s="285"/>
      <c r="BH174" s="285"/>
      <c r="BI174" s="285"/>
      <c r="BJ174" s="285"/>
      <c r="BK174" s="285"/>
      <c r="BL174" s="286"/>
      <c r="BM174" s="285"/>
      <c r="BN174" s="285"/>
      <c r="BO174" s="285"/>
      <c r="BP174" s="285"/>
      <c r="BQ174" s="285"/>
      <c r="BR174" s="285"/>
      <c r="BS174" s="285"/>
      <c r="BT174" s="285"/>
      <c r="BU174" s="285"/>
      <c r="BV174" s="285"/>
      <c r="BW174" s="285"/>
      <c r="BX174" s="285"/>
      <c r="BY174" s="285"/>
      <c r="BZ174" s="285"/>
      <c r="CA174" s="285"/>
      <c r="CB174" s="285"/>
      <c r="CC174" s="285"/>
      <c r="CD174" s="285"/>
      <c r="CE174" s="285"/>
      <c r="CF174" s="285"/>
      <c r="CG174" s="285"/>
      <c r="CH174" s="285"/>
      <c r="CI174" s="285"/>
      <c r="CJ174" s="285"/>
      <c r="CK174" s="285"/>
      <c r="CL174" s="285"/>
      <c r="CM174" s="285"/>
      <c r="CN174" s="285"/>
      <c r="CO174" s="285"/>
    </row>
    <row r="175" spans="2:93" s="280" customFormat="1">
      <c r="B175" s="281"/>
      <c r="C175" s="44"/>
      <c r="D175" s="45"/>
      <c r="E175" s="282"/>
      <c r="F175" s="283"/>
      <c r="G175" s="281"/>
      <c r="H175" s="281"/>
      <c r="I175" s="281"/>
      <c r="J175" s="282"/>
      <c r="K175" s="284"/>
      <c r="L175" s="284"/>
      <c r="M175" s="287"/>
      <c r="N175" s="287"/>
      <c r="O175" s="288"/>
      <c r="P175" s="282"/>
      <c r="Q175" s="281"/>
      <c r="R175" s="282"/>
      <c r="S175" s="282"/>
      <c r="T175" s="282"/>
      <c r="U175" s="289"/>
      <c r="V175" s="289"/>
      <c r="W175" s="289"/>
      <c r="X175" s="289"/>
      <c r="Y175" s="290"/>
      <c r="AU175" s="285"/>
      <c r="AV175" s="285"/>
      <c r="AW175" s="285"/>
      <c r="AX175" s="285"/>
      <c r="AY175" s="285"/>
      <c r="AZ175" s="285"/>
      <c r="BA175" s="285"/>
      <c r="BB175" s="285"/>
      <c r="BC175" s="285"/>
      <c r="BD175" s="285"/>
      <c r="BE175" s="285"/>
      <c r="BF175" s="285"/>
      <c r="BG175" s="285"/>
      <c r="BH175" s="285"/>
      <c r="BI175" s="285"/>
      <c r="BJ175" s="285"/>
      <c r="BK175" s="285"/>
      <c r="BL175" s="286"/>
      <c r="BM175" s="285"/>
      <c r="BN175" s="285"/>
      <c r="BO175" s="285"/>
      <c r="BP175" s="285"/>
      <c r="BQ175" s="285"/>
      <c r="BR175" s="285"/>
      <c r="BS175" s="285"/>
      <c r="BT175" s="285"/>
      <c r="BU175" s="285"/>
      <c r="BV175" s="285"/>
      <c r="BW175" s="285"/>
      <c r="BX175" s="285"/>
      <c r="BY175" s="285"/>
      <c r="BZ175" s="285"/>
      <c r="CA175" s="285"/>
      <c r="CB175" s="285"/>
      <c r="CC175" s="285"/>
      <c r="CD175" s="285"/>
      <c r="CE175" s="285"/>
      <c r="CF175" s="285"/>
      <c r="CG175" s="285"/>
      <c r="CH175" s="285"/>
      <c r="CI175" s="285"/>
      <c r="CJ175" s="285"/>
      <c r="CK175" s="285"/>
      <c r="CL175" s="285"/>
      <c r="CM175" s="285"/>
      <c r="CN175" s="285"/>
      <c r="CO175" s="285"/>
    </row>
    <row r="176" spans="2:93" s="280" customFormat="1">
      <c r="B176" s="281"/>
      <c r="C176" s="44"/>
      <c r="D176" s="45"/>
      <c r="E176" s="282"/>
      <c r="F176" s="283"/>
      <c r="G176" s="281"/>
      <c r="H176" s="281"/>
      <c r="I176" s="281"/>
      <c r="J176" s="282"/>
      <c r="K176" s="284"/>
      <c r="L176" s="284"/>
      <c r="M176" s="287"/>
      <c r="N176" s="287"/>
      <c r="O176" s="288"/>
      <c r="P176" s="282"/>
      <c r="Q176" s="281"/>
      <c r="R176" s="282"/>
      <c r="S176" s="282"/>
      <c r="T176" s="282"/>
      <c r="U176" s="289"/>
      <c r="V176" s="289"/>
      <c r="W176" s="289"/>
      <c r="X176" s="289"/>
      <c r="Y176" s="290"/>
      <c r="AU176" s="285"/>
      <c r="AV176" s="285"/>
      <c r="AW176" s="285"/>
      <c r="AX176" s="285"/>
      <c r="AY176" s="285"/>
      <c r="AZ176" s="285"/>
      <c r="BA176" s="285"/>
      <c r="BB176" s="285"/>
      <c r="BC176" s="285"/>
      <c r="BD176" s="285"/>
      <c r="BE176" s="285"/>
      <c r="BF176" s="285"/>
      <c r="BG176" s="285"/>
      <c r="BH176" s="285"/>
      <c r="BI176" s="285"/>
      <c r="BJ176" s="285"/>
      <c r="BK176" s="285"/>
      <c r="BL176" s="286"/>
      <c r="BM176" s="285"/>
      <c r="BN176" s="285"/>
      <c r="BO176" s="285"/>
      <c r="BP176" s="285"/>
      <c r="BQ176" s="285"/>
      <c r="BR176" s="285"/>
      <c r="BS176" s="285"/>
      <c r="BT176" s="285"/>
      <c r="BU176" s="285"/>
      <c r="BV176" s="285"/>
      <c r="BW176" s="285"/>
      <c r="BX176" s="285"/>
      <c r="BY176" s="285"/>
      <c r="BZ176" s="285"/>
      <c r="CA176" s="285"/>
      <c r="CB176" s="285"/>
      <c r="CC176" s="285"/>
      <c r="CD176" s="285"/>
      <c r="CE176" s="285"/>
      <c r="CF176" s="285"/>
      <c r="CG176" s="285"/>
      <c r="CH176" s="285"/>
      <c r="CI176" s="285"/>
      <c r="CJ176" s="285"/>
      <c r="CK176" s="285"/>
      <c r="CL176" s="285"/>
      <c r="CM176" s="285"/>
      <c r="CN176" s="285"/>
      <c r="CO176" s="285"/>
    </row>
    <row r="177" spans="2:93" s="280" customFormat="1">
      <c r="B177" s="281"/>
      <c r="C177" s="44"/>
      <c r="D177" s="45"/>
      <c r="E177" s="282"/>
      <c r="F177" s="283"/>
      <c r="G177" s="281"/>
      <c r="H177" s="281"/>
      <c r="I177" s="281"/>
      <c r="J177" s="282"/>
      <c r="K177" s="284"/>
      <c r="L177" s="284"/>
      <c r="M177" s="287"/>
      <c r="N177" s="287"/>
      <c r="O177" s="288"/>
      <c r="P177" s="282"/>
      <c r="Q177" s="281"/>
      <c r="R177" s="282"/>
      <c r="S177" s="282"/>
      <c r="T177" s="282"/>
      <c r="U177" s="289"/>
      <c r="V177" s="289"/>
      <c r="W177" s="289"/>
      <c r="X177" s="289"/>
      <c r="Y177" s="290"/>
      <c r="AU177" s="285"/>
      <c r="AV177" s="285"/>
      <c r="AW177" s="285"/>
      <c r="AX177" s="285"/>
      <c r="AY177" s="285"/>
      <c r="AZ177" s="285"/>
      <c r="BA177" s="285"/>
      <c r="BB177" s="285"/>
      <c r="BC177" s="285"/>
      <c r="BD177" s="285"/>
      <c r="BE177" s="285"/>
      <c r="BF177" s="285"/>
      <c r="BG177" s="285"/>
      <c r="BH177" s="285"/>
      <c r="BI177" s="285"/>
      <c r="BJ177" s="285"/>
      <c r="BK177" s="285"/>
      <c r="BL177" s="286"/>
      <c r="BM177" s="285"/>
      <c r="BN177" s="285"/>
      <c r="BO177" s="285"/>
      <c r="BP177" s="285"/>
      <c r="BQ177" s="285"/>
      <c r="BR177" s="285"/>
      <c r="BS177" s="285"/>
      <c r="BT177" s="285"/>
      <c r="BU177" s="285"/>
      <c r="BV177" s="285"/>
      <c r="BW177" s="285"/>
      <c r="BX177" s="285"/>
      <c r="BY177" s="285"/>
      <c r="BZ177" s="285"/>
      <c r="CA177" s="285"/>
      <c r="CB177" s="285"/>
      <c r="CC177" s="285"/>
      <c r="CD177" s="285"/>
      <c r="CE177" s="285"/>
      <c r="CF177" s="285"/>
      <c r="CG177" s="285"/>
      <c r="CH177" s="285"/>
      <c r="CI177" s="285"/>
      <c r="CJ177" s="285"/>
      <c r="CK177" s="285"/>
      <c r="CL177" s="285"/>
      <c r="CM177" s="285"/>
      <c r="CN177" s="285"/>
      <c r="CO177" s="285"/>
    </row>
    <row r="178" spans="2:93" s="280" customFormat="1">
      <c r="B178" s="281"/>
      <c r="C178" s="44"/>
      <c r="D178" s="45"/>
      <c r="E178" s="282"/>
      <c r="F178" s="283"/>
      <c r="G178" s="281"/>
      <c r="H178" s="281"/>
      <c r="I178" s="281"/>
      <c r="J178" s="282"/>
      <c r="K178" s="284"/>
      <c r="L178" s="284"/>
      <c r="M178" s="287"/>
      <c r="N178" s="287"/>
      <c r="O178" s="288"/>
      <c r="P178" s="282"/>
      <c r="Q178" s="281"/>
      <c r="R178" s="282"/>
      <c r="S178" s="282"/>
      <c r="T178" s="282"/>
      <c r="U178" s="289"/>
      <c r="V178" s="289"/>
      <c r="W178" s="289"/>
      <c r="X178" s="289"/>
      <c r="Y178" s="290"/>
      <c r="AU178" s="285"/>
      <c r="AV178" s="285"/>
      <c r="AW178" s="285"/>
      <c r="AX178" s="285"/>
      <c r="AY178" s="285"/>
      <c r="AZ178" s="285"/>
      <c r="BA178" s="285"/>
      <c r="BB178" s="285"/>
      <c r="BC178" s="285"/>
      <c r="BD178" s="285"/>
      <c r="BE178" s="285"/>
      <c r="BF178" s="285"/>
      <c r="BG178" s="285"/>
      <c r="BH178" s="285"/>
      <c r="BI178" s="285"/>
      <c r="BJ178" s="285"/>
      <c r="BK178" s="285"/>
      <c r="BL178" s="286"/>
      <c r="BM178" s="285"/>
      <c r="BN178" s="285"/>
      <c r="BO178" s="285"/>
      <c r="BP178" s="285"/>
      <c r="BQ178" s="285"/>
      <c r="BR178" s="285"/>
      <c r="BS178" s="285"/>
      <c r="BT178" s="285"/>
      <c r="BU178" s="285"/>
      <c r="BV178" s="285"/>
      <c r="BW178" s="285"/>
      <c r="BX178" s="285"/>
      <c r="BY178" s="285"/>
      <c r="BZ178" s="285"/>
      <c r="CA178" s="285"/>
      <c r="CB178" s="285"/>
      <c r="CC178" s="285"/>
      <c r="CD178" s="285"/>
      <c r="CE178" s="285"/>
      <c r="CF178" s="285"/>
      <c r="CG178" s="285"/>
      <c r="CH178" s="285"/>
      <c r="CI178" s="285"/>
      <c r="CJ178" s="285"/>
      <c r="CK178" s="285"/>
      <c r="CL178" s="285"/>
      <c r="CM178" s="285"/>
      <c r="CN178" s="285"/>
      <c r="CO178" s="285"/>
    </row>
    <row r="179" spans="2:93" s="280" customFormat="1">
      <c r="B179" s="281"/>
      <c r="C179" s="44"/>
      <c r="D179" s="45"/>
      <c r="E179" s="282"/>
      <c r="F179" s="283"/>
      <c r="G179" s="281"/>
      <c r="H179" s="281"/>
      <c r="I179" s="281"/>
      <c r="J179" s="282"/>
      <c r="K179" s="284"/>
      <c r="L179" s="284"/>
      <c r="M179" s="287"/>
      <c r="N179" s="287"/>
      <c r="O179" s="288"/>
      <c r="P179" s="282"/>
      <c r="Q179" s="281"/>
      <c r="R179" s="282"/>
      <c r="S179" s="282"/>
      <c r="T179" s="282"/>
      <c r="U179" s="289"/>
      <c r="V179" s="289"/>
      <c r="W179" s="289"/>
      <c r="X179" s="289"/>
      <c r="Y179" s="290"/>
      <c r="AU179" s="285"/>
      <c r="AV179" s="285"/>
      <c r="AW179" s="285"/>
      <c r="AX179" s="285"/>
      <c r="AY179" s="285"/>
      <c r="AZ179" s="285"/>
      <c r="BA179" s="285"/>
      <c r="BB179" s="285"/>
      <c r="BC179" s="285"/>
      <c r="BD179" s="285"/>
      <c r="BE179" s="285"/>
      <c r="BF179" s="285"/>
      <c r="BG179" s="285"/>
      <c r="BH179" s="285"/>
      <c r="BI179" s="285"/>
      <c r="BJ179" s="285"/>
      <c r="BK179" s="285"/>
      <c r="BL179" s="286"/>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row>
    <row r="180" spans="2:93" s="280" customFormat="1">
      <c r="B180" s="281"/>
      <c r="C180" s="44"/>
      <c r="D180" s="45"/>
      <c r="E180" s="282"/>
      <c r="F180" s="283"/>
      <c r="G180" s="281"/>
      <c r="H180" s="281"/>
      <c r="I180" s="281"/>
      <c r="J180" s="282"/>
      <c r="K180" s="284"/>
      <c r="L180" s="284"/>
      <c r="M180" s="287"/>
      <c r="N180" s="287"/>
      <c r="O180" s="288"/>
      <c r="P180" s="282"/>
      <c r="Q180" s="281"/>
      <c r="R180" s="282"/>
      <c r="S180" s="282"/>
      <c r="T180" s="282"/>
      <c r="U180" s="289"/>
      <c r="V180" s="289"/>
      <c r="W180" s="289"/>
      <c r="X180" s="289"/>
      <c r="Y180" s="290"/>
      <c r="AU180" s="285"/>
      <c r="AV180" s="285"/>
      <c r="AW180" s="285"/>
      <c r="AX180" s="285"/>
      <c r="AY180" s="285"/>
      <c r="AZ180" s="285"/>
      <c r="BA180" s="285"/>
      <c r="BB180" s="285"/>
      <c r="BC180" s="285"/>
      <c r="BD180" s="285"/>
      <c r="BE180" s="285"/>
      <c r="BF180" s="285"/>
      <c r="BG180" s="285"/>
      <c r="BH180" s="285"/>
      <c r="BI180" s="285"/>
      <c r="BJ180" s="285"/>
      <c r="BK180" s="285"/>
      <c r="BL180" s="286"/>
      <c r="BM180" s="285"/>
      <c r="BN180" s="285"/>
      <c r="BO180" s="285"/>
      <c r="BP180" s="285"/>
      <c r="BQ180" s="285"/>
      <c r="BR180" s="285"/>
      <c r="BS180" s="285"/>
      <c r="BT180" s="285"/>
      <c r="BU180" s="285"/>
      <c r="BV180" s="285"/>
      <c r="BW180" s="285"/>
      <c r="BX180" s="285"/>
      <c r="BY180" s="285"/>
      <c r="BZ180" s="285"/>
      <c r="CA180" s="285"/>
      <c r="CB180" s="285"/>
      <c r="CC180" s="285"/>
      <c r="CD180" s="285"/>
      <c r="CE180" s="285"/>
      <c r="CF180" s="285"/>
      <c r="CG180" s="285"/>
      <c r="CH180" s="285"/>
      <c r="CI180" s="285"/>
      <c r="CJ180" s="285"/>
      <c r="CK180" s="285"/>
      <c r="CL180" s="285"/>
      <c r="CM180" s="285"/>
      <c r="CN180" s="285"/>
      <c r="CO180" s="285"/>
    </row>
    <row r="181" spans="2:93" s="280" customFormat="1">
      <c r="B181" s="281"/>
      <c r="C181" s="44"/>
      <c r="D181" s="45"/>
      <c r="E181" s="282"/>
      <c r="F181" s="283"/>
      <c r="G181" s="281"/>
      <c r="H181" s="281"/>
      <c r="I181" s="281"/>
      <c r="J181" s="282"/>
      <c r="K181" s="284"/>
      <c r="L181" s="284"/>
      <c r="M181" s="287"/>
      <c r="N181" s="287"/>
      <c r="O181" s="288"/>
      <c r="P181" s="282"/>
      <c r="Q181" s="281"/>
      <c r="R181" s="282"/>
      <c r="S181" s="282"/>
      <c r="T181" s="282"/>
      <c r="U181" s="289"/>
      <c r="V181" s="289"/>
      <c r="W181" s="289"/>
      <c r="X181" s="289"/>
      <c r="Y181" s="290"/>
      <c r="AU181" s="285"/>
      <c r="AV181" s="285"/>
      <c r="AW181" s="285"/>
      <c r="AX181" s="285"/>
      <c r="AY181" s="285"/>
      <c r="AZ181" s="285"/>
      <c r="BA181" s="285"/>
      <c r="BB181" s="285"/>
      <c r="BC181" s="285"/>
      <c r="BD181" s="285"/>
      <c r="BE181" s="285"/>
      <c r="BF181" s="285"/>
      <c r="BG181" s="285"/>
      <c r="BH181" s="285"/>
      <c r="BI181" s="285"/>
      <c r="BJ181" s="285"/>
      <c r="BK181" s="285"/>
      <c r="BL181" s="286"/>
      <c r="BM181" s="285"/>
      <c r="BN181" s="285"/>
      <c r="BO181" s="285"/>
      <c r="BP181" s="285"/>
      <c r="BQ181" s="285"/>
      <c r="BR181" s="285"/>
      <c r="BS181" s="285"/>
      <c r="BT181" s="285"/>
      <c r="BU181" s="285"/>
      <c r="BV181" s="285"/>
      <c r="BW181" s="285"/>
      <c r="BX181" s="285"/>
      <c r="BY181" s="285"/>
      <c r="BZ181" s="285"/>
      <c r="CA181" s="285"/>
      <c r="CB181" s="285"/>
      <c r="CC181" s="285"/>
      <c r="CD181" s="285"/>
      <c r="CE181" s="285"/>
      <c r="CF181" s="285"/>
      <c r="CG181" s="285"/>
      <c r="CH181" s="285"/>
      <c r="CI181" s="285"/>
      <c r="CJ181" s="285"/>
      <c r="CK181" s="285"/>
      <c r="CL181" s="285"/>
      <c r="CM181" s="285"/>
      <c r="CN181" s="285"/>
      <c r="CO181" s="285"/>
    </row>
    <row r="182" spans="2:93" s="280" customFormat="1">
      <c r="B182" s="281"/>
      <c r="C182" s="44"/>
      <c r="D182" s="45"/>
      <c r="E182" s="282"/>
      <c r="F182" s="283"/>
      <c r="G182" s="281"/>
      <c r="H182" s="281"/>
      <c r="I182" s="281"/>
      <c r="J182" s="282"/>
      <c r="K182" s="284"/>
      <c r="L182" s="284"/>
      <c r="M182" s="287"/>
      <c r="N182" s="287"/>
      <c r="O182" s="288"/>
      <c r="P182" s="282"/>
      <c r="Q182" s="281"/>
      <c r="R182" s="282"/>
      <c r="S182" s="282"/>
      <c r="T182" s="282"/>
      <c r="U182" s="289"/>
      <c r="V182" s="289"/>
      <c r="W182" s="289"/>
      <c r="X182" s="289"/>
      <c r="Y182" s="290"/>
      <c r="AU182" s="285"/>
      <c r="AV182" s="285"/>
      <c r="AW182" s="285"/>
      <c r="AX182" s="285"/>
      <c r="AY182" s="285"/>
      <c r="AZ182" s="285"/>
      <c r="BA182" s="285"/>
      <c r="BB182" s="285"/>
      <c r="BC182" s="285"/>
      <c r="BD182" s="285"/>
      <c r="BE182" s="285"/>
      <c r="BF182" s="285"/>
      <c r="BG182" s="285"/>
      <c r="BH182" s="285"/>
      <c r="BI182" s="285"/>
      <c r="BJ182" s="285"/>
      <c r="BK182" s="285"/>
      <c r="BL182" s="286"/>
      <c r="BM182" s="285"/>
      <c r="BN182" s="285"/>
      <c r="BO182" s="285"/>
      <c r="BP182" s="285"/>
      <c r="BQ182" s="285"/>
      <c r="BR182" s="285"/>
      <c r="BS182" s="285"/>
      <c r="BT182" s="285"/>
      <c r="BU182" s="285"/>
      <c r="BV182" s="285"/>
      <c r="BW182" s="285"/>
      <c r="BX182" s="285"/>
      <c r="BY182" s="285"/>
      <c r="BZ182" s="285"/>
      <c r="CA182" s="285"/>
      <c r="CB182" s="285"/>
      <c r="CC182" s="285"/>
      <c r="CD182" s="285"/>
      <c r="CE182" s="285"/>
      <c r="CF182" s="285"/>
      <c r="CG182" s="285"/>
      <c r="CH182" s="285"/>
      <c r="CI182" s="285"/>
      <c r="CJ182" s="285"/>
      <c r="CK182" s="285"/>
      <c r="CL182" s="285"/>
      <c r="CM182" s="285"/>
      <c r="CN182" s="285"/>
      <c r="CO182" s="285"/>
    </row>
    <row r="183" spans="2:93" s="280" customFormat="1">
      <c r="B183" s="281"/>
      <c r="C183" s="44"/>
      <c r="D183" s="45"/>
      <c r="E183" s="282"/>
      <c r="F183" s="283"/>
      <c r="G183" s="281"/>
      <c r="H183" s="281"/>
      <c r="I183" s="281"/>
      <c r="J183" s="282"/>
      <c r="K183" s="284"/>
      <c r="L183" s="284"/>
      <c r="M183" s="287"/>
      <c r="N183" s="287"/>
      <c r="O183" s="288"/>
      <c r="P183" s="282"/>
      <c r="Q183" s="281"/>
      <c r="R183" s="282"/>
      <c r="S183" s="282"/>
      <c r="T183" s="282"/>
      <c r="U183" s="289"/>
      <c r="V183" s="289"/>
      <c r="W183" s="289"/>
      <c r="X183" s="289"/>
      <c r="Y183" s="290"/>
      <c r="AU183" s="285"/>
      <c r="AV183" s="285"/>
      <c r="AW183" s="285"/>
      <c r="AX183" s="285"/>
      <c r="AY183" s="285"/>
      <c r="AZ183" s="285"/>
      <c r="BA183" s="285"/>
      <c r="BB183" s="285"/>
      <c r="BC183" s="285"/>
      <c r="BD183" s="285"/>
      <c r="BE183" s="285"/>
      <c r="BF183" s="285"/>
      <c r="BG183" s="285"/>
      <c r="BH183" s="285"/>
      <c r="BI183" s="285"/>
      <c r="BJ183" s="285"/>
      <c r="BK183" s="285"/>
      <c r="BL183" s="286"/>
      <c r="BM183" s="285"/>
      <c r="BN183" s="285"/>
      <c r="BO183" s="285"/>
      <c r="BP183" s="285"/>
      <c r="BQ183" s="285"/>
      <c r="BR183" s="285"/>
      <c r="BS183" s="285"/>
      <c r="BT183" s="285"/>
      <c r="BU183" s="285"/>
      <c r="BV183" s="285"/>
      <c r="BW183" s="285"/>
      <c r="BX183" s="285"/>
      <c r="BY183" s="285"/>
      <c r="BZ183" s="285"/>
      <c r="CA183" s="285"/>
      <c r="CB183" s="285"/>
      <c r="CC183" s="285"/>
      <c r="CD183" s="285"/>
      <c r="CE183" s="285"/>
      <c r="CF183" s="285"/>
      <c r="CG183" s="285"/>
      <c r="CH183" s="285"/>
      <c r="CI183" s="285"/>
      <c r="CJ183" s="285"/>
      <c r="CK183" s="285"/>
      <c r="CL183" s="285"/>
      <c r="CM183" s="285"/>
      <c r="CN183" s="285"/>
      <c r="CO183" s="285"/>
    </row>
    <row r="184" spans="2:93" s="280" customFormat="1">
      <c r="B184" s="281"/>
      <c r="C184" s="44"/>
      <c r="D184" s="45"/>
      <c r="E184" s="282"/>
      <c r="F184" s="283"/>
      <c r="G184" s="281"/>
      <c r="H184" s="281"/>
      <c r="I184" s="281"/>
      <c r="J184" s="282"/>
      <c r="K184" s="284"/>
      <c r="L184" s="284"/>
      <c r="M184" s="287"/>
      <c r="N184" s="287"/>
      <c r="O184" s="288"/>
      <c r="P184" s="282"/>
      <c r="Q184" s="281"/>
      <c r="R184" s="282"/>
      <c r="S184" s="282"/>
      <c r="T184" s="282"/>
      <c r="U184" s="289"/>
      <c r="V184" s="289"/>
      <c r="W184" s="289"/>
      <c r="X184" s="289"/>
      <c r="Y184" s="290"/>
      <c r="AU184" s="285"/>
      <c r="AV184" s="285"/>
      <c r="AW184" s="285"/>
      <c r="AX184" s="285"/>
      <c r="AY184" s="285"/>
      <c r="AZ184" s="285"/>
      <c r="BA184" s="285"/>
      <c r="BB184" s="285"/>
      <c r="BC184" s="285"/>
      <c r="BD184" s="285"/>
      <c r="BE184" s="285"/>
      <c r="BF184" s="285"/>
      <c r="BG184" s="285"/>
      <c r="BH184" s="285"/>
      <c r="BI184" s="285"/>
      <c r="BJ184" s="285"/>
      <c r="BK184" s="285"/>
      <c r="BL184" s="286"/>
      <c r="BM184" s="285"/>
      <c r="BN184" s="285"/>
      <c r="BO184" s="285"/>
      <c r="BP184" s="285"/>
      <c r="BQ184" s="285"/>
      <c r="BR184" s="285"/>
      <c r="BS184" s="285"/>
      <c r="BT184" s="285"/>
      <c r="BU184" s="285"/>
      <c r="BV184" s="285"/>
      <c r="BW184" s="285"/>
      <c r="BX184" s="285"/>
      <c r="BY184" s="285"/>
      <c r="BZ184" s="285"/>
      <c r="CA184" s="285"/>
      <c r="CB184" s="285"/>
      <c r="CC184" s="285"/>
      <c r="CD184" s="285"/>
      <c r="CE184" s="285"/>
      <c r="CF184" s="285"/>
      <c r="CG184" s="285"/>
      <c r="CH184" s="285"/>
      <c r="CI184" s="285"/>
      <c r="CJ184" s="285"/>
      <c r="CK184" s="285"/>
      <c r="CL184" s="285"/>
      <c r="CM184" s="285"/>
      <c r="CN184" s="285"/>
      <c r="CO184" s="285"/>
    </row>
    <row r="185" spans="2:93" s="280" customFormat="1">
      <c r="B185" s="281"/>
      <c r="C185" s="44"/>
      <c r="D185" s="45"/>
      <c r="E185" s="282"/>
      <c r="F185" s="283"/>
      <c r="G185" s="281"/>
      <c r="H185" s="281"/>
      <c r="I185" s="281"/>
      <c r="J185" s="282"/>
      <c r="K185" s="284"/>
      <c r="L185" s="284"/>
      <c r="M185" s="287"/>
      <c r="N185" s="287"/>
      <c r="O185" s="288"/>
      <c r="P185" s="282"/>
      <c r="Q185" s="281"/>
      <c r="R185" s="282"/>
      <c r="S185" s="282"/>
      <c r="T185" s="282"/>
      <c r="U185" s="289"/>
      <c r="V185" s="289"/>
      <c r="W185" s="289"/>
      <c r="X185" s="289"/>
      <c r="Y185" s="290"/>
      <c r="AU185" s="285"/>
      <c r="AV185" s="285"/>
      <c r="AW185" s="285"/>
      <c r="AX185" s="285"/>
      <c r="AY185" s="285"/>
      <c r="AZ185" s="285"/>
      <c r="BA185" s="285"/>
      <c r="BB185" s="285"/>
      <c r="BC185" s="285"/>
      <c r="BD185" s="285"/>
      <c r="BE185" s="285"/>
      <c r="BF185" s="285"/>
      <c r="BG185" s="285"/>
      <c r="BH185" s="285"/>
      <c r="BI185" s="285"/>
      <c r="BJ185" s="285"/>
      <c r="BK185" s="285"/>
      <c r="BL185" s="286"/>
      <c r="BM185" s="285"/>
      <c r="BN185" s="285"/>
      <c r="BO185" s="285"/>
      <c r="BP185" s="285"/>
      <c r="BQ185" s="285"/>
      <c r="BR185" s="285"/>
      <c r="BS185" s="285"/>
      <c r="BT185" s="285"/>
      <c r="BU185" s="285"/>
      <c r="BV185" s="285"/>
      <c r="BW185" s="285"/>
      <c r="BX185" s="285"/>
      <c r="BY185" s="285"/>
      <c r="BZ185" s="285"/>
      <c r="CA185" s="285"/>
      <c r="CB185" s="285"/>
      <c r="CC185" s="285"/>
      <c r="CD185" s="285"/>
      <c r="CE185" s="285"/>
      <c r="CF185" s="285"/>
      <c r="CG185" s="285"/>
      <c r="CH185" s="285"/>
      <c r="CI185" s="285"/>
      <c r="CJ185" s="285"/>
      <c r="CK185" s="285"/>
      <c r="CL185" s="285"/>
      <c r="CM185" s="285"/>
      <c r="CN185" s="285"/>
      <c r="CO185" s="285"/>
    </row>
    <row r="186" spans="2:93" s="280" customFormat="1">
      <c r="B186" s="281"/>
      <c r="C186" s="44"/>
      <c r="D186" s="45"/>
      <c r="E186" s="282"/>
      <c r="F186" s="283"/>
      <c r="G186" s="281"/>
      <c r="H186" s="281"/>
      <c r="I186" s="281"/>
      <c r="J186" s="282"/>
      <c r="K186" s="284"/>
      <c r="L186" s="284"/>
      <c r="M186" s="287"/>
      <c r="N186" s="287"/>
      <c r="O186" s="288"/>
      <c r="P186" s="282"/>
      <c r="Q186" s="281"/>
      <c r="R186" s="282"/>
      <c r="S186" s="282"/>
      <c r="T186" s="282"/>
      <c r="U186" s="289"/>
      <c r="V186" s="289"/>
      <c r="W186" s="289"/>
      <c r="X186" s="289"/>
      <c r="Y186" s="290"/>
      <c r="AU186" s="285"/>
      <c r="AV186" s="285"/>
      <c r="AW186" s="285"/>
      <c r="AX186" s="285"/>
      <c r="AY186" s="285"/>
      <c r="AZ186" s="285"/>
      <c r="BA186" s="285"/>
      <c r="BB186" s="285"/>
      <c r="BC186" s="285"/>
      <c r="BD186" s="285"/>
      <c r="BE186" s="285"/>
      <c r="BF186" s="285"/>
      <c r="BG186" s="285"/>
      <c r="BH186" s="285"/>
      <c r="BI186" s="285"/>
      <c r="BJ186" s="285"/>
      <c r="BK186" s="285"/>
      <c r="BL186" s="286"/>
      <c r="BM186" s="285"/>
      <c r="BN186" s="285"/>
      <c r="BO186" s="285"/>
      <c r="BP186" s="285"/>
      <c r="BQ186" s="285"/>
      <c r="BR186" s="285"/>
      <c r="BS186" s="285"/>
      <c r="BT186" s="285"/>
      <c r="BU186" s="285"/>
      <c r="BV186" s="285"/>
      <c r="BW186" s="285"/>
      <c r="BX186" s="285"/>
      <c r="BY186" s="285"/>
      <c r="BZ186" s="285"/>
      <c r="CA186" s="285"/>
      <c r="CB186" s="285"/>
      <c r="CC186" s="285"/>
      <c r="CD186" s="285"/>
      <c r="CE186" s="285"/>
      <c r="CF186" s="285"/>
      <c r="CG186" s="285"/>
      <c r="CH186" s="285"/>
      <c r="CI186" s="285"/>
      <c r="CJ186" s="285"/>
      <c r="CK186" s="285"/>
      <c r="CL186" s="285"/>
      <c r="CM186" s="285"/>
      <c r="CN186" s="285"/>
      <c r="CO186" s="285"/>
    </row>
    <row r="187" spans="2:93" s="280" customFormat="1">
      <c r="B187" s="281"/>
      <c r="C187" s="44"/>
      <c r="D187" s="45"/>
      <c r="E187" s="282"/>
      <c r="F187" s="283"/>
      <c r="G187" s="281"/>
      <c r="H187" s="281"/>
      <c r="I187" s="281"/>
      <c r="J187" s="282"/>
      <c r="K187" s="284"/>
      <c r="L187" s="284"/>
      <c r="M187" s="287"/>
      <c r="N187" s="287"/>
      <c r="O187" s="288"/>
      <c r="P187" s="282"/>
      <c r="Q187" s="281"/>
      <c r="R187" s="282"/>
      <c r="S187" s="282"/>
      <c r="T187" s="282"/>
      <c r="U187" s="289"/>
      <c r="V187" s="289"/>
      <c r="W187" s="289"/>
      <c r="X187" s="289"/>
      <c r="Y187" s="290"/>
      <c r="AU187" s="285"/>
      <c r="AV187" s="285"/>
      <c r="AW187" s="285"/>
      <c r="AX187" s="285"/>
      <c r="AY187" s="285"/>
      <c r="AZ187" s="285"/>
      <c r="BA187" s="285"/>
      <c r="BB187" s="285"/>
      <c r="BC187" s="285"/>
      <c r="BD187" s="285"/>
      <c r="BE187" s="285"/>
      <c r="BF187" s="285"/>
      <c r="BG187" s="285"/>
      <c r="BH187" s="285"/>
      <c r="BI187" s="285"/>
      <c r="BJ187" s="285"/>
      <c r="BK187" s="285"/>
      <c r="BL187" s="286"/>
      <c r="BM187" s="285"/>
      <c r="BN187" s="285"/>
      <c r="BO187" s="285"/>
      <c r="BP187" s="285"/>
      <c r="BQ187" s="285"/>
      <c r="BR187" s="285"/>
      <c r="BS187" s="285"/>
      <c r="BT187" s="285"/>
      <c r="BU187" s="285"/>
      <c r="BV187" s="285"/>
      <c r="BW187" s="285"/>
      <c r="BX187" s="285"/>
      <c r="BY187" s="285"/>
      <c r="BZ187" s="285"/>
      <c r="CA187" s="285"/>
      <c r="CB187" s="285"/>
      <c r="CC187" s="285"/>
      <c r="CD187" s="285"/>
      <c r="CE187" s="285"/>
      <c r="CF187" s="285"/>
      <c r="CG187" s="285"/>
      <c r="CH187" s="285"/>
      <c r="CI187" s="285"/>
      <c r="CJ187" s="285"/>
      <c r="CK187" s="285"/>
      <c r="CL187" s="285"/>
      <c r="CM187" s="285"/>
      <c r="CN187" s="285"/>
      <c r="CO187" s="285"/>
    </row>
    <row r="188" spans="2:93" s="280" customFormat="1">
      <c r="B188" s="281"/>
      <c r="C188" s="44"/>
      <c r="D188" s="45"/>
      <c r="E188" s="282"/>
      <c r="F188" s="283"/>
      <c r="G188" s="281"/>
      <c r="H188" s="281"/>
      <c r="I188" s="281"/>
      <c r="J188" s="282"/>
      <c r="K188" s="284"/>
      <c r="L188" s="284"/>
      <c r="M188" s="287"/>
      <c r="N188" s="287"/>
      <c r="O188" s="288"/>
      <c r="P188" s="282"/>
      <c r="Q188" s="281"/>
      <c r="R188" s="282"/>
      <c r="S188" s="282"/>
      <c r="T188" s="282"/>
      <c r="U188" s="289"/>
      <c r="V188" s="289"/>
      <c r="W188" s="289"/>
      <c r="X188" s="289"/>
      <c r="Y188" s="290"/>
      <c r="AU188" s="285"/>
      <c r="AV188" s="285"/>
      <c r="AW188" s="285"/>
      <c r="AX188" s="285"/>
      <c r="AY188" s="285"/>
      <c r="AZ188" s="285"/>
      <c r="BA188" s="285"/>
      <c r="BB188" s="285"/>
      <c r="BC188" s="285"/>
      <c r="BD188" s="285"/>
      <c r="BE188" s="285"/>
      <c r="BF188" s="285"/>
      <c r="BG188" s="285"/>
      <c r="BH188" s="285"/>
      <c r="BI188" s="285"/>
      <c r="BJ188" s="285"/>
      <c r="BK188" s="285"/>
      <c r="BL188" s="286"/>
      <c r="BM188" s="285"/>
      <c r="BN188" s="285"/>
      <c r="BO188" s="285"/>
      <c r="BP188" s="285"/>
      <c r="BQ188" s="285"/>
      <c r="BR188" s="285"/>
      <c r="BS188" s="285"/>
      <c r="BT188" s="285"/>
      <c r="BU188" s="285"/>
      <c r="BV188" s="285"/>
      <c r="BW188" s="285"/>
      <c r="BX188" s="285"/>
      <c r="BY188" s="285"/>
      <c r="BZ188" s="285"/>
      <c r="CA188" s="285"/>
      <c r="CB188" s="285"/>
      <c r="CC188" s="285"/>
      <c r="CD188" s="285"/>
      <c r="CE188" s="285"/>
      <c r="CF188" s="285"/>
      <c r="CG188" s="285"/>
      <c r="CH188" s="285"/>
      <c r="CI188" s="285"/>
      <c r="CJ188" s="285"/>
      <c r="CK188" s="285"/>
      <c r="CL188" s="285"/>
      <c r="CM188" s="285"/>
      <c r="CN188" s="285"/>
      <c r="CO188" s="285"/>
    </row>
    <row r="189" spans="2:93" s="280" customFormat="1">
      <c r="B189" s="281"/>
      <c r="C189" s="44"/>
      <c r="D189" s="45"/>
      <c r="E189" s="282"/>
      <c r="F189" s="283"/>
      <c r="G189" s="281"/>
      <c r="H189" s="281"/>
      <c r="I189" s="281"/>
      <c r="J189" s="282"/>
      <c r="K189" s="284"/>
      <c r="L189" s="284"/>
      <c r="M189" s="287"/>
      <c r="N189" s="287"/>
      <c r="O189" s="288"/>
      <c r="P189" s="282"/>
      <c r="Q189" s="281"/>
      <c r="R189" s="282"/>
      <c r="S189" s="282"/>
      <c r="T189" s="282"/>
      <c r="U189" s="289"/>
      <c r="V189" s="289"/>
      <c r="W189" s="289"/>
      <c r="X189" s="289"/>
      <c r="Y189" s="290"/>
      <c r="AU189" s="285"/>
      <c r="AV189" s="285"/>
      <c r="AW189" s="285"/>
      <c r="AX189" s="285"/>
      <c r="AY189" s="285"/>
      <c r="AZ189" s="285"/>
      <c r="BA189" s="285"/>
      <c r="BB189" s="285"/>
      <c r="BC189" s="285"/>
      <c r="BD189" s="285"/>
      <c r="BE189" s="285"/>
      <c r="BF189" s="285"/>
      <c r="BG189" s="285"/>
      <c r="BH189" s="285"/>
      <c r="BI189" s="285"/>
      <c r="BJ189" s="285"/>
      <c r="BK189" s="285"/>
      <c r="BL189" s="286"/>
      <c r="BM189" s="285"/>
      <c r="BN189" s="285"/>
      <c r="BO189" s="285"/>
      <c r="BP189" s="285"/>
      <c r="BQ189" s="285"/>
      <c r="BR189" s="285"/>
      <c r="BS189" s="285"/>
      <c r="BT189" s="285"/>
      <c r="BU189" s="285"/>
      <c r="BV189" s="285"/>
      <c r="BW189" s="285"/>
      <c r="BX189" s="285"/>
      <c r="BY189" s="285"/>
      <c r="BZ189" s="285"/>
      <c r="CA189" s="285"/>
      <c r="CB189" s="285"/>
      <c r="CC189" s="285"/>
      <c r="CD189" s="285"/>
      <c r="CE189" s="285"/>
      <c r="CF189" s="285"/>
      <c r="CG189" s="285"/>
      <c r="CH189" s="285"/>
      <c r="CI189" s="285"/>
      <c r="CJ189" s="285"/>
      <c r="CK189" s="285"/>
      <c r="CL189" s="285"/>
      <c r="CM189" s="285"/>
      <c r="CN189" s="285"/>
      <c r="CO189" s="285"/>
    </row>
    <row r="190" spans="2:93" s="280" customFormat="1">
      <c r="B190" s="281"/>
      <c r="C190" s="44"/>
      <c r="D190" s="45"/>
      <c r="E190" s="282"/>
      <c r="F190" s="283"/>
      <c r="G190" s="281"/>
      <c r="H190" s="281"/>
      <c r="I190" s="281"/>
      <c r="J190" s="282"/>
      <c r="K190" s="284"/>
      <c r="L190" s="284"/>
      <c r="M190" s="287"/>
      <c r="N190" s="287"/>
      <c r="O190" s="288"/>
      <c r="P190" s="282"/>
      <c r="Q190" s="281"/>
      <c r="R190" s="282"/>
      <c r="S190" s="282"/>
      <c r="T190" s="282"/>
      <c r="U190" s="289"/>
      <c r="V190" s="289"/>
      <c r="W190" s="289"/>
      <c r="X190" s="289"/>
      <c r="Y190" s="290"/>
      <c r="AU190" s="285"/>
      <c r="AV190" s="285"/>
      <c r="AW190" s="285"/>
      <c r="AX190" s="285"/>
      <c r="AY190" s="285"/>
      <c r="AZ190" s="285"/>
      <c r="BA190" s="285"/>
      <c r="BB190" s="285"/>
      <c r="BC190" s="285"/>
      <c r="BD190" s="285"/>
      <c r="BE190" s="285"/>
      <c r="BF190" s="285"/>
      <c r="BG190" s="285"/>
      <c r="BH190" s="285"/>
      <c r="BI190" s="285"/>
      <c r="BJ190" s="285"/>
      <c r="BK190" s="285"/>
      <c r="BL190" s="286"/>
      <c r="BM190" s="285"/>
      <c r="BN190" s="285"/>
      <c r="BO190" s="285"/>
      <c r="BP190" s="285"/>
      <c r="BQ190" s="285"/>
      <c r="BR190" s="285"/>
      <c r="BS190" s="285"/>
      <c r="BT190" s="285"/>
      <c r="BU190" s="285"/>
      <c r="BV190" s="285"/>
      <c r="BW190" s="285"/>
      <c r="BX190" s="285"/>
      <c r="BY190" s="285"/>
      <c r="BZ190" s="285"/>
      <c r="CA190" s="285"/>
      <c r="CB190" s="285"/>
      <c r="CC190" s="285"/>
      <c r="CD190" s="285"/>
      <c r="CE190" s="285"/>
      <c r="CF190" s="285"/>
      <c r="CG190" s="285"/>
      <c r="CH190" s="285"/>
      <c r="CI190" s="285"/>
      <c r="CJ190" s="285"/>
      <c r="CK190" s="285"/>
      <c r="CL190" s="285"/>
      <c r="CM190" s="285"/>
      <c r="CN190" s="285"/>
      <c r="CO190" s="285"/>
    </row>
    <row r="191" spans="2:93" s="280" customFormat="1">
      <c r="B191" s="281"/>
      <c r="C191" s="44"/>
      <c r="D191" s="45"/>
      <c r="E191" s="282"/>
      <c r="F191" s="283"/>
      <c r="G191" s="281"/>
      <c r="H191" s="281"/>
      <c r="I191" s="281"/>
      <c r="J191" s="282"/>
      <c r="K191" s="284"/>
      <c r="L191" s="284"/>
      <c r="M191" s="287"/>
      <c r="N191" s="287"/>
      <c r="O191" s="288"/>
      <c r="P191" s="282"/>
      <c r="Q191" s="281"/>
      <c r="R191" s="282"/>
      <c r="S191" s="282"/>
      <c r="T191" s="282"/>
      <c r="U191" s="289"/>
      <c r="V191" s="289"/>
      <c r="W191" s="289"/>
      <c r="X191" s="289"/>
      <c r="Y191" s="290"/>
      <c r="AU191" s="285"/>
      <c r="AV191" s="285"/>
      <c r="AW191" s="285"/>
      <c r="AX191" s="285"/>
      <c r="AY191" s="285"/>
      <c r="AZ191" s="285"/>
      <c r="BA191" s="285"/>
      <c r="BB191" s="285"/>
      <c r="BC191" s="285"/>
      <c r="BD191" s="285"/>
      <c r="BE191" s="285"/>
      <c r="BF191" s="285"/>
      <c r="BG191" s="285"/>
      <c r="BH191" s="285"/>
      <c r="BI191" s="285"/>
      <c r="BJ191" s="285"/>
      <c r="BK191" s="285"/>
      <c r="BL191" s="286"/>
      <c r="BM191" s="285"/>
      <c r="BN191" s="285"/>
      <c r="BO191" s="285"/>
      <c r="BP191" s="285"/>
      <c r="BQ191" s="285"/>
      <c r="BR191" s="285"/>
      <c r="BS191" s="285"/>
      <c r="BT191" s="285"/>
      <c r="BU191" s="285"/>
      <c r="BV191" s="285"/>
      <c r="BW191" s="285"/>
      <c r="BX191" s="285"/>
      <c r="BY191" s="285"/>
      <c r="BZ191" s="285"/>
      <c r="CA191" s="285"/>
      <c r="CB191" s="285"/>
      <c r="CC191" s="285"/>
      <c r="CD191" s="285"/>
      <c r="CE191" s="285"/>
      <c r="CF191" s="285"/>
      <c r="CG191" s="285"/>
      <c r="CH191" s="285"/>
      <c r="CI191" s="285"/>
      <c r="CJ191" s="285"/>
      <c r="CK191" s="285"/>
      <c r="CL191" s="285"/>
      <c r="CM191" s="285"/>
      <c r="CN191" s="285"/>
      <c r="CO191" s="285"/>
    </row>
    <row r="192" spans="2:93" s="280" customFormat="1">
      <c r="B192" s="281"/>
      <c r="C192" s="44"/>
      <c r="D192" s="45"/>
      <c r="E192" s="282"/>
      <c r="F192" s="283"/>
      <c r="G192" s="281"/>
      <c r="H192" s="281"/>
      <c r="I192" s="281"/>
      <c r="J192" s="282"/>
      <c r="K192" s="284"/>
      <c r="L192" s="284"/>
      <c r="M192" s="287"/>
      <c r="N192" s="287"/>
      <c r="O192" s="288"/>
      <c r="P192" s="282"/>
      <c r="Q192" s="281"/>
      <c r="R192" s="282"/>
      <c r="S192" s="282"/>
      <c r="T192" s="282"/>
      <c r="U192" s="289"/>
      <c r="V192" s="289"/>
      <c r="W192" s="289"/>
      <c r="X192" s="289"/>
      <c r="Y192" s="290"/>
      <c r="AU192" s="285"/>
      <c r="AV192" s="285"/>
      <c r="AW192" s="285"/>
      <c r="AX192" s="285"/>
      <c r="AY192" s="285"/>
      <c r="AZ192" s="285"/>
      <c r="BA192" s="285"/>
      <c r="BB192" s="285"/>
      <c r="BC192" s="285"/>
      <c r="BD192" s="285"/>
      <c r="BE192" s="285"/>
      <c r="BF192" s="285"/>
      <c r="BG192" s="285"/>
      <c r="BH192" s="285"/>
      <c r="BI192" s="285"/>
      <c r="BJ192" s="285"/>
      <c r="BK192" s="285"/>
      <c r="BL192" s="286"/>
      <c r="BM192" s="285"/>
      <c r="BN192" s="285"/>
      <c r="BO192" s="285"/>
      <c r="BP192" s="285"/>
      <c r="BQ192" s="285"/>
      <c r="BR192" s="285"/>
      <c r="BS192" s="285"/>
      <c r="BT192" s="285"/>
      <c r="BU192" s="285"/>
      <c r="BV192" s="285"/>
      <c r="BW192" s="285"/>
      <c r="BX192" s="285"/>
      <c r="BY192" s="285"/>
      <c r="BZ192" s="285"/>
      <c r="CA192" s="285"/>
      <c r="CB192" s="285"/>
      <c r="CC192" s="285"/>
      <c r="CD192" s="285"/>
      <c r="CE192" s="285"/>
      <c r="CF192" s="285"/>
      <c r="CG192" s="285"/>
      <c r="CH192" s="285"/>
      <c r="CI192" s="285"/>
      <c r="CJ192" s="285"/>
      <c r="CK192" s="285"/>
      <c r="CL192" s="285"/>
      <c r="CM192" s="285"/>
      <c r="CN192" s="285"/>
      <c r="CO192" s="285"/>
    </row>
    <row r="193" spans="2:93" s="280" customFormat="1">
      <c r="B193" s="281"/>
      <c r="C193" s="44"/>
      <c r="D193" s="45"/>
      <c r="E193" s="282"/>
      <c r="F193" s="283"/>
      <c r="G193" s="281"/>
      <c r="H193" s="281"/>
      <c r="I193" s="281"/>
      <c r="J193" s="282"/>
      <c r="K193" s="284"/>
      <c r="L193" s="284"/>
      <c r="M193" s="287"/>
      <c r="N193" s="287"/>
      <c r="O193" s="288"/>
      <c r="P193" s="282"/>
      <c r="Q193" s="281"/>
      <c r="R193" s="282"/>
      <c r="S193" s="282"/>
      <c r="T193" s="282"/>
      <c r="U193" s="289"/>
      <c r="V193" s="289"/>
      <c r="W193" s="289"/>
      <c r="X193" s="289"/>
      <c r="Y193" s="290"/>
      <c r="AU193" s="285"/>
      <c r="AV193" s="285"/>
      <c r="AW193" s="285"/>
      <c r="AX193" s="285"/>
      <c r="AY193" s="285"/>
      <c r="AZ193" s="285"/>
      <c r="BA193" s="285"/>
      <c r="BB193" s="285"/>
      <c r="BC193" s="285"/>
      <c r="BD193" s="285"/>
      <c r="BE193" s="285"/>
      <c r="BF193" s="285"/>
      <c r="BG193" s="285"/>
      <c r="BH193" s="285"/>
      <c r="BI193" s="285"/>
      <c r="BJ193" s="285"/>
      <c r="BK193" s="285"/>
      <c r="BL193" s="286"/>
      <c r="BM193" s="285"/>
      <c r="BN193" s="285"/>
      <c r="BO193" s="285"/>
      <c r="BP193" s="285"/>
      <c r="BQ193" s="285"/>
      <c r="BR193" s="285"/>
      <c r="BS193" s="285"/>
      <c r="BT193" s="285"/>
      <c r="BU193" s="285"/>
      <c r="BV193" s="285"/>
      <c r="BW193" s="285"/>
      <c r="BX193" s="285"/>
      <c r="BY193" s="285"/>
      <c r="BZ193" s="285"/>
      <c r="CA193" s="285"/>
      <c r="CB193" s="285"/>
      <c r="CC193" s="285"/>
      <c r="CD193" s="285"/>
      <c r="CE193" s="285"/>
      <c r="CF193" s="285"/>
      <c r="CG193" s="285"/>
      <c r="CH193" s="285"/>
      <c r="CI193" s="285"/>
      <c r="CJ193" s="285"/>
      <c r="CK193" s="285"/>
      <c r="CL193" s="285"/>
      <c r="CM193" s="285"/>
      <c r="CN193" s="285"/>
      <c r="CO193" s="285"/>
    </row>
    <row r="194" spans="2:93" s="280" customFormat="1">
      <c r="B194" s="281"/>
      <c r="C194" s="44"/>
      <c r="D194" s="45"/>
      <c r="E194" s="282"/>
      <c r="F194" s="283"/>
      <c r="G194" s="281"/>
      <c r="H194" s="281"/>
      <c r="I194" s="281"/>
      <c r="J194" s="282"/>
      <c r="K194" s="284"/>
      <c r="L194" s="284"/>
      <c r="M194" s="287"/>
      <c r="N194" s="287"/>
      <c r="O194" s="288"/>
      <c r="P194" s="282"/>
      <c r="Q194" s="281"/>
      <c r="R194" s="282"/>
      <c r="S194" s="282"/>
      <c r="T194" s="282"/>
      <c r="U194" s="289"/>
      <c r="V194" s="289"/>
      <c r="W194" s="289"/>
      <c r="X194" s="289"/>
      <c r="Y194" s="290"/>
      <c r="AU194" s="285"/>
      <c r="AV194" s="285"/>
      <c r="AW194" s="285"/>
      <c r="AX194" s="285"/>
      <c r="AY194" s="285"/>
      <c r="AZ194" s="285"/>
      <c r="BA194" s="285"/>
      <c r="BB194" s="285"/>
      <c r="BC194" s="285"/>
      <c r="BD194" s="285"/>
      <c r="BE194" s="285"/>
      <c r="BF194" s="285"/>
      <c r="BG194" s="285"/>
      <c r="BH194" s="285"/>
      <c r="BI194" s="285"/>
      <c r="BJ194" s="285"/>
      <c r="BK194" s="285"/>
      <c r="BL194" s="286"/>
      <c r="BM194" s="285"/>
      <c r="BN194" s="285"/>
      <c r="BO194" s="285"/>
      <c r="BP194" s="285"/>
      <c r="BQ194" s="285"/>
      <c r="BR194" s="285"/>
      <c r="BS194" s="285"/>
      <c r="BT194" s="285"/>
      <c r="BU194" s="285"/>
      <c r="BV194" s="285"/>
      <c r="BW194" s="285"/>
      <c r="BX194" s="285"/>
      <c r="BY194" s="285"/>
      <c r="BZ194" s="285"/>
      <c r="CA194" s="285"/>
      <c r="CB194" s="285"/>
      <c r="CC194" s="285"/>
      <c r="CD194" s="285"/>
      <c r="CE194" s="285"/>
      <c r="CF194" s="285"/>
      <c r="CG194" s="285"/>
      <c r="CH194" s="285"/>
      <c r="CI194" s="285"/>
      <c r="CJ194" s="285"/>
      <c r="CK194" s="285"/>
      <c r="CL194" s="285"/>
      <c r="CM194" s="285"/>
      <c r="CN194" s="285"/>
      <c r="CO194" s="285"/>
    </row>
    <row r="195" spans="2:93" s="280" customFormat="1">
      <c r="B195" s="281"/>
      <c r="C195" s="44"/>
      <c r="D195" s="45"/>
      <c r="E195" s="282"/>
      <c r="F195" s="283"/>
      <c r="G195" s="281"/>
      <c r="H195" s="281"/>
      <c r="I195" s="281"/>
      <c r="J195" s="282"/>
      <c r="K195" s="284"/>
      <c r="L195" s="284"/>
      <c r="M195" s="287"/>
      <c r="N195" s="287"/>
      <c r="O195" s="288"/>
      <c r="P195" s="282"/>
      <c r="Q195" s="281"/>
      <c r="R195" s="282"/>
      <c r="S195" s="282"/>
      <c r="T195" s="282"/>
      <c r="U195" s="289"/>
      <c r="V195" s="289"/>
      <c r="W195" s="289"/>
      <c r="X195" s="289"/>
      <c r="Y195" s="290"/>
      <c r="AU195" s="285"/>
      <c r="AV195" s="285"/>
      <c r="AW195" s="285"/>
      <c r="AX195" s="285"/>
      <c r="AY195" s="285"/>
      <c r="AZ195" s="285"/>
      <c r="BA195" s="285"/>
      <c r="BB195" s="285"/>
      <c r="BC195" s="285"/>
      <c r="BD195" s="285"/>
      <c r="BE195" s="285"/>
      <c r="BF195" s="285"/>
      <c r="BG195" s="285"/>
      <c r="BH195" s="285"/>
      <c r="BI195" s="285"/>
      <c r="BJ195" s="285"/>
      <c r="BK195" s="285"/>
      <c r="BL195" s="286"/>
      <c r="BM195" s="285"/>
      <c r="BN195" s="285"/>
      <c r="BO195" s="285"/>
      <c r="BP195" s="285"/>
      <c r="BQ195" s="285"/>
      <c r="BR195" s="285"/>
      <c r="BS195" s="285"/>
      <c r="BT195" s="285"/>
      <c r="BU195" s="285"/>
      <c r="BV195" s="285"/>
      <c r="BW195" s="285"/>
      <c r="BX195" s="285"/>
      <c r="BY195" s="285"/>
      <c r="BZ195" s="285"/>
      <c r="CA195" s="285"/>
      <c r="CB195" s="285"/>
      <c r="CC195" s="285"/>
      <c r="CD195" s="285"/>
      <c r="CE195" s="285"/>
      <c r="CF195" s="285"/>
      <c r="CG195" s="285"/>
      <c r="CH195" s="285"/>
      <c r="CI195" s="285"/>
      <c r="CJ195" s="285"/>
      <c r="CK195" s="285"/>
      <c r="CL195" s="285"/>
      <c r="CM195" s="285"/>
      <c r="CN195" s="285"/>
      <c r="CO195" s="285"/>
    </row>
    <row r="196" spans="2:93" s="280" customFormat="1">
      <c r="B196" s="281"/>
      <c r="C196" s="44"/>
      <c r="D196" s="45"/>
      <c r="E196" s="282"/>
      <c r="F196" s="283"/>
      <c r="G196" s="281"/>
      <c r="H196" s="281"/>
      <c r="I196" s="281"/>
      <c r="J196" s="282"/>
      <c r="K196" s="284"/>
      <c r="L196" s="284"/>
      <c r="M196" s="287"/>
      <c r="N196" s="287"/>
      <c r="O196" s="288"/>
      <c r="P196" s="282"/>
      <c r="Q196" s="281"/>
      <c r="R196" s="282"/>
      <c r="S196" s="282"/>
      <c r="T196" s="282"/>
      <c r="U196" s="289"/>
      <c r="V196" s="289"/>
      <c r="W196" s="289"/>
      <c r="X196" s="289"/>
      <c r="Y196" s="290"/>
      <c r="AU196" s="285"/>
      <c r="AV196" s="285"/>
      <c r="AW196" s="285"/>
      <c r="AX196" s="285"/>
      <c r="AY196" s="285"/>
      <c r="AZ196" s="285"/>
      <c r="BA196" s="285"/>
      <c r="BB196" s="285"/>
      <c r="BC196" s="285"/>
      <c r="BD196" s="285"/>
      <c r="BE196" s="285"/>
      <c r="BF196" s="285"/>
      <c r="BG196" s="285"/>
      <c r="BH196" s="285"/>
      <c r="BI196" s="285"/>
      <c r="BJ196" s="285"/>
      <c r="BK196" s="285"/>
      <c r="BL196" s="286"/>
      <c r="BM196" s="285"/>
      <c r="BN196" s="285"/>
      <c r="BO196" s="285"/>
      <c r="BP196" s="285"/>
      <c r="BQ196" s="285"/>
      <c r="BR196" s="285"/>
      <c r="BS196" s="285"/>
      <c r="BT196" s="285"/>
      <c r="BU196" s="285"/>
      <c r="BV196" s="285"/>
      <c r="BW196" s="285"/>
      <c r="BX196" s="285"/>
      <c r="BY196" s="285"/>
      <c r="BZ196" s="285"/>
      <c r="CA196" s="285"/>
      <c r="CB196" s="285"/>
      <c r="CC196" s="285"/>
      <c r="CD196" s="285"/>
      <c r="CE196" s="285"/>
      <c r="CF196" s="285"/>
      <c r="CG196" s="285"/>
      <c r="CH196" s="285"/>
      <c r="CI196" s="285"/>
      <c r="CJ196" s="285"/>
      <c r="CK196" s="285"/>
      <c r="CL196" s="285"/>
      <c r="CM196" s="285"/>
      <c r="CN196" s="285"/>
      <c r="CO196" s="285"/>
    </row>
    <row r="197" spans="2:93" s="280" customFormat="1">
      <c r="B197" s="281"/>
      <c r="C197" s="44"/>
      <c r="D197" s="45"/>
      <c r="E197" s="282"/>
      <c r="F197" s="283"/>
      <c r="G197" s="281"/>
      <c r="H197" s="281"/>
      <c r="I197" s="281"/>
      <c r="J197" s="282"/>
      <c r="K197" s="284"/>
      <c r="L197" s="284"/>
      <c r="M197" s="287"/>
      <c r="N197" s="287"/>
      <c r="O197" s="288"/>
      <c r="P197" s="282"/>
      <c r="Q197" s="281"/>
      <c r="R197" s="282"/>
      <c r="S197" s="282"/>
      <c r="T197" s="282"/>
      <c r="U197" s="289"/>
      <c r="V197" s="289"/>
      <c r="W197" s="289"/>
      <c r="X197" s="289"/>
      <c r="Y197" s="290"/>
      <c r="AU197" s="285"/>
      <c r="AV197" s="285"/>
      <c r="AW197" s="285"/>
      <c r="AX197" s="285"/>
      <c r="AY197" s="285"/>
      <c r="AZ197" s="285"/>
      <c r="BA197" s="285"/>
      <c r="BB197" s="285"/>
      <c r="BC197" s="285"/>
      <c r="BD197" s="285"/>
      <c r="BE197" s="285"/>
      <c r="BF197" s="285"/>
      <c r="BG197" s="285"/>
      <c r="BH197" s="285"/>
      <c r="BI197" s="285"/>
      <c r="BJ197" s="285"/>
      <c r="BK197" s="285"/>
      <c r="BL197" s="286"/>
      <c r="BM197" s="285"/>
      <c r="BN197" s="285"/>
      <c r="BO197" s="285"/>
      <c r="BP197" s="285"/>
      <c r="BQ197" s="285"/>
      <c r="BR197" s="285"/>
      <c r="BS197" s="285"/>
      <c r="BT197" s="285"/>
      <c r="BU197" s="285"/>
      <c r="BV197" s="285"/>
      <c r="BW197" s="285"/>
      <c r="BX197" s="285"/>
      <c r="BY197" s="285"/>
      <c r="BZ197" s="285"/>
      <c r="CA197" s="285"/>
      <c r="CB197" s="285"/>
      <c r="CC197" s="285"/>
      <c r="CD197" s="285"/>
      <c r="CE197" s="285"/>
      <c r="CF197" s="285"/>
      <c r="CG197" s="285"/>
      <c r="CH197" s="285"/>
      <c r="CI197" s="285"/>
      <c r="CJ197" s="285"/>
      <c r="CK197" s="285"/>
      <c r="CL197" s="285"/>
      <c r="CM197" s="285"/>
      <c r="CN197" s="285"/>
      <c r="CO197" s="285"/>
    </row>
    <row r="198" spans="2:93" s="280" customFormat="1">
      <c r="B198" s="281"/>
      <c r="C198" s="44"/>
      <c r="D198" s="45"/>
      <c r="E198" s="282"/>
      <c r="F198" s="283"/>
      <c r="G198" s="281"/>
      <c r="H198" s="281"/>
      <c r="I198" s="281"/>
      <c r="J198" s="282"/>
      <c r="K198" s="284"/>
      <c r="L198" s="284"/>
      <c r="M198" s="287"/>
      <c r="N198" s="287"/>
      <c r="O198" s="288"/>
      <c r="P198" s="282"/>
      <c r="Q198" s="281"/>
      <c r="R198" s="282"/>
      <c r="S198" s="282"/>
      <c r="T198" s="282"/>
      <c r="U198" s="289"/>
      <c r="V198" s="289"/>
      <c r="W198" s="289"/>
      <c r="X198" s="289"/>
      <c r="Y198" s="290"/>
      <c r="AU198" s="285"/>
      <c r="AV198" s="285"/>
      <c r="AW198" s="285"/>
      <c r="AX198" s="285"/>
      <c r="AY198" s="285"/>
      <c r="AZ198" s="285"/>
      <c r="BA198" s="285"/>
      <c r="BB198" s="285"/>
      <c r="BC198" s="285"/>
      <c r="BD198" s="285"/>
      <c r="BE198" s="285"/>
      <c r="BF198" s="285"/>
      <c r="BG198" s="285"/>
      <c r="BH198" s="285"/>
      <c r="BI198" s="285"/>
      <c r="BJ198" s="285"/>
      <c r="BK198" s="285"/>
      <c r="BL198" s="286"/>
      <c r="BM198" s="285"/>
      <c r="BN198" s="285"/>
      <c r="BO198" s="285"/>
      <c r="BP198" s="285"/>
      <c r="BQ198" s="285"/>
      <c r="BR198" s="285"/>
      <c r="BS198" s="285"/>
      <c r="BT198" s="285"/>
      <c r="BU198" s="285"/>
      <c r="BV198" s="285"/>
      <c r="BW198" s="285"/>
      <c r="BX198" s="285"/>
      <c r="BY198" s="285"/>
      <c r="BZ198" s="285"/>
      <c r="CA198" s="285"/>
      <c r="CB198" s="285"/>
      <c r="CC198" s="285"/>
      <c r="CD198" s="285"/>
      <c r="CE198" s="285"/>
      <c r="CF198" s="285"/>
      <c r="CG198" s="285"/>
      <c r="CH198" s="285"/>
      <c r="CI198" s="285"/>
      <c r="CJ198" s="285"/>
      <c r="CK198" s="285"/>
      <c r="CL198" s="285"/>
      <c r="CM198" s="285"/>
      <c r="CN198" s="285"/>
      <c r="CO198" s="285"/>
    </row>
    <row r="199" spans="2:93" s="280" customFormat="1">
      <c r="B199" s="281"/>
      <c r="C199" s="44"/>
      <c r="D199" s="45"/>
      <c r="E199" s="282"/>
      <c r="F199" s="283"/>
      <c r="G199" s="281"/>
      <c r="H199" s="281"/>
      <c r="I199" s="281"/>
      <c r="J199" s="282"/>
      <c r="K199" s="284"/>
      <c r="L199" s="284"/>
      <c r="M199" s="287"/>
      <c r="N199" s="287"/>
      <c r="O199" s="288"/>
      <c r="P199" s="282"/>
      <c r="Q199" s="281"/>
      <c r="R199" s="282"/>
      <c r="S199" s="282"/>
      <c r="T199" s="282"/>
      <c r="U199" s="289"/>
      <c r="V199" s="289"/>
      <c r="W199" s="289"/>
      <c r="X199" s="289"/>
      <c r="Y199" s="290"/>
      <c r="AU199" s="285"/>
      <c r="AV199" s="285"/>
      <c r="AW199" s="285"/>
      <c r="AX199" s="285"/>
      <c r="AY199" s="285"/>
      <c r="AZ199" s="285"/>
      <c r="BA199" s="285"/>
      <c r="BB199" s="285"/>
      <c r="BC199" s="285"/>
      <c r="BD199" s="285"/>
      <c r="BE199" s="285"/>
      <c r="BF199" s="285"/>
      <c r="BG199" s="285"/>
      <c r="BH199" s="285"/>
      <c r="BI199" s="285"/>
      <c r="BJ199" s="285"/>
      <c r="BK199" s="285"/>
      <c r="BL199" s="286"/>
      <c r="BM199" s="285"/>
      <c r="BN199" s="285"/>
      <c r="BO199" s="285"/>
      <c r="BP199" s="285"/>
      <c r="BQ199" s="285"/>
      <c r="BR199" s="285"/>
      <c r="BS199" s="285"/>
      <c r="BT199" s="285"/>
      <c r="BU199" s="285"/>
      <c r="BV199" s="285"/>
      <c r="BW199" s="285"/>
      <c r="BX199" s="285"/>
      <c r="BY199" s="285"/>
      <c r="BZ199" s="285"/>
      <c r="CA199" s="285"/>
      <c r="CB199" s="285"/>
      <c r="CC199" s="285"/>
      <c r="CD199" s="285"/>
      <c r="CE199" s="285"/>
      <c r="CF199" s="285"/>
      <c r="CG199" s="285"/>
      <c r="CH199" s="285"/>
      <c r="CI199" s="285"/>
      <c r="CJ199" s="285"/>
      <c r="CK199" s="285"/>
      <c r="CL199" s="285"/>
      <c r="CM199" s="285"/>
      <c r="CN199" s="285"/>
      <c r="CO199" s="285"/>
    </row>
    <row r="200" spans="2:93" s="280" customFormat="1">
      <c r="B200" s="281"/>
      <c r="C200" s="44"/>
      <c r="D200" s="45"/>
      <c r="E200" s="282"/>
      <c r="F200" s="283"/>
      <c r="G200" s="281"/>
      <c r="H200" s="281"/>
      <c r="I200" s="281"/>
      <c r="J200" s="282"/>
      <c r="K200" s="284"/>
      <c r="L200" s="284"/>
      <c r="M200" s="287"/>
      <c r="N200" s="287"/>
      <c r="O200" s="288"/>
      <c r="P200" s="282"/>
      <c r="Q200" s="281"/>
      <c r="R200" s="282"/>
      <c r="S200" s="282"/>
      <c r="T200" s="282"/>
      <c r="U200" s="289"/>
      <c r="V200" s="289"/>
      <c r="W200" s="289"/>
      <c r="X200" s="289"/>
      <c r="Y200" s="290"/>
      <c r="AU200" s="285"/>
      <c r="AV200" s="285"/>
      <c r="AW200" s="285"/>
      <c r="AX200" s="285"/>
      <c r="AY200" s="285"/>
      <c r="AZ200" s="285"/>
      <c r="BA200" s="285"/>
      <c r="BB200" s="285"/>
      <c r="BC200" s="285"/>
      <c r="BD200" s="285"/>
      <c r="BE200" s="285"/>
      <c r="BF200" s="285"/>
      <c r="BG200" s="285"/>
      <c r="BH200" s="285"/>
      <c r="BI200" s="285"/>
      <c r="BJ200" s="285"/>
      <c r="BK200" s="285"/>
      <c r="BL200" s="286"/>
      <c r="BM200" s="285"/>
      <c r="BN200" s="285"/>
      <c r="BO200" s="285"/>
      <c r="BP200" s="285"/>
      <c r="BQ200" s="285"/>
      <c r="BR200" s="285"/>
      <c r="BS200" s="285"/>
      <c r="BT200" s="285"/>
      <c r="BU200" s="285"/>
      <c r="BV200" s="285"/>
      <c r="BW200" s="285"/>
      <c r="BX200" s="285"/>
      <c r="BY200" s="285"/>
      <c r="BZ200" s="285"/>
      <c r="CA200" s="285"/>
      <c r="CB200" s="285"/>
      <c r="CC200" s="285"/>
      <c r="CD200" s="285"/>
      <c r="CE200" s="285"/>
      <c r="CF200" s="285"/>
      <c r="CG200" s="285"/>
      <c r="CH200" s="285"/>
      <c r="CI200" s="285"/>
      <c r="CJ200" s="285"/>
      <c r="CK200" s="285"/>
      <c r="CL200" s="285"/>
      <c r="CM200" s="285"/>
      <c r="CN200" s="285"/>
      <c r="CO200" s="285"/>
    </row>
    <row r="201" spans="2:93" s="280" customFormat="1">
      <c r="B201" s="281"/>
      <c r="C201" s="44"/>
      <c r="D201" s="45"/>
      <c r="E201" s="282"/>
      <c r="F201" s="283"/>
      <c r="G201" s="281"/>
      <c r="H201" s="281"/>
      <c r="I201" s="281"/>
      <c r="J201" s="282"/>
      <c r="K201" s="284"/>
      <c r="L201" s="284"/>
      <c r="M201" s="287"/>
      <c r="N201" s="287"/>
      <c r="O201" s="288"/>
      <c r="P201" s="282"/>
      <c r="Q201" s="281"/>
      <c r="R201" s="282"/>
      <c r="S201" s="282"/>
      <c r="T201" s="282"/>
      <c r="U201" s="289"/>
      <c r="V201" s="289"/>
      <c r="W201" s="289"/>
      <c r="X201" s="289"/>
      <c r="Y201" s="290"/>
      <c r="AU201" s="285"/>
      <c r="AV201" s="285"/>
      <c r="AW201" s="285"/>
      <c r="AX201" s="285"/>
      <c r="AY201" s="285"/>
      <c r="AZ201" s="285"/>
      <c r="BA201" s="285"/>
      <c r="BB201" s="285"/>
      <c r="BC201" s="285"/>
      <c r="BD201" s="285"/>
      <c r="BE201" s="285"/>
      <c r="BF201" s="285"/>
      <c r="BG201" s="285"/>
      <c r="BH201" s="285"/>
      <c r="BI201" s="285"/>
      <c r="BJ201" s="285"/>
      <c r="BK201" s="285"/>
      <c r="BL201" s="286"/>
      <c r="BM201" s="285"/>
      <c r="BN201" s="285"/>
      <c r="BO201" s="285"/>
      <c r="BP201" s="285"/>
      <c r="BQ201" s="285"/>
      <c r="BR201" s="285"/>
      <c r="BS201" s="285"/>
      <c r="BT201" s="285"/>
      <c r="BU201" s="285"/>
      <c r="BV201" s="285"/>
      <c r="BW201" s="285"/>
      <c r="BX201" s="285"/>
      <c r="BY201" s="285"/>
      <c r="BZ201" s="285"/>
      <c r="CA201" s="285"/>
      <c r="CB201" s="285"/>
      <c r="CC201" s="285"/>
      <c r="CD201" s="285"/>
      <c r="CE201" s="285"/>
      <c r="CF201" s="285"/>
      <c r="CG201" s="285"/>
      <c r="CH201" s="285"/>
      <c r="CI201" s="285"/>
      <c r="CJ201" s="285"/>
      <c r="CK201" s="285"/>
      <c r="CL201" s="285"/>
      <c r="CM201" s="285"/>
      <c r="CN201" s="285"/>
      <c r="CO201" s="285"/>
    </row>
    <row r="202" spans="2:93" s="280" customFormat="1">
      <c r="B202" s="281"/>
      <c r="C202" s="44"/>
      <c r="D202" s="45"/>
      <c r="E202" s="282"/>
      <c r="F202" s="283"/>
      <c r="G202" s="281"/>
      <c r="H202" s="281"/>
      <c r="I202" s="281"/>
      <c r="J202" s="282"/>
      <c r="K202" s="284"/>
      <c r="L202" s="284"/>
      <c r="M202" s="287"/>
      <c r="N202" s="287"/>
      <c r="O202" s="288"/>
      <c r="P202" s="282"/>
      <c r="Q202" s="281"/>
      <c r="R202" s="282"/>
      <c r="S202" s="282"/>
      <c r="T202" s="282"/>
      <c r="U202" s="289"/>
      <c r="V202" s="289"/>
      <c r="W202" s="289"/>
      <c r="X202" s="289"/>
      <c r="Y202" s="290"/>
      <c r="AU202" s="285"/>
      <c r="AV202" s="285"/>
      <c r="AW202" s="285"/>
      <c r="AX202" s="285"/>
      <c r="AY202" s="285"/>
      <c r="AZ202" s="285"/>
      <c r="BA202" s="285"/>
      <c r="BB202" s="285"/>
      <c r="BC202" s="285"/>
      <c r="BD202" s="285"/>
      <c r="BE202" s="285"/>
      <c r="BF202" s="285"/>
      <c r="BG202" s="285"/>
      <c r="BH202" s="285"/>
      <c r="BI202" s="285"/>
      <c r="BJ202" s="285"/>
      <c r="BK202" s="285"/>
      <c r="BL202" s="286"/>
      <c r="BM202" s="285"/>
      <c r="BN202" s="285"/>
      <c r="BO202" s="285"/>
      <c r="BP202" s="285"/>
      <c r="BQ202" s="285"/>
      <c r="BR202" s="285"/>
      <c r="BS202" s="285"/>
      <c r="BT202" s="285"/>
      <c r="BU202" s="285"/>
      <c r="BV202" s="285"/>
      <c r="BW202" s="285"/>
      <c r="BX202" s="285"/>
      <c r="BY202" s="285"/>
      <c r="BZ202" s="285"/>
      <c r="CA202" s="285"/>
      <c r="CB202" s="285"/>
      <c r="CC202" s="285"/>
      <c r="CD202" s="285"/>
      <c r="CE202" s="285"/>
      <c r="CF202" s="285"/>
      <c r="CG202" s="285"/>
      <c r="CH202" s="285"/>
      <c r="CI202" s="285"/>
      <c r="CJ202" s="285"/>
      <c r="CK202" s="285"/>
      <c r="CL202" s="285"/>
      <c r="CM202" s="285"/>
      <c r="CN202" s="285"/>
      <c r="CO202" s="285"/>
    </row>
    <row r="203" spans="2:93" s="280" customFormat="1">
      <c r="B203" s="281"/>
      <c r="C203" s="44"/>
      <c r="D203" s="45"/>
      <c r="E203" s="282"/>
      <c r="F203" s="283"/>
      <c r="G203" s="281"/>
      <c r="H203" s="281"/>
      <c r="I203" s="281"/>
      <c r="J203" s="282"/>
      <c r="K203" s="284"/>
      <c r="L203" s="284"/>
      <c r="M203" s="287"/>
      <c r="N203" s="287"/>
      <c r="O203" s="288"/>
      <c r="P203" s="282"/>
      <c r="Q203" s="281"/>
      <c r="R203" s="282"/>
      <c r="S203" s="282"/>
      <c r="T203" s="282"/>
      <c r="U203" s="289"/>
      <c r="V203" s="289"/>
      <c r="W203" s="289"/>
      <c r="X203" s="289"/>
      <c r="Y203" s="290"/>
      <c r="AU203" s="285"/>
      <c r="AV203" s="285"/>
      <c r="AW203" s="285"/>
      <c r="AX203" s="285"/>
      <c r="AY203" s="285"/>
      <c r="AZ203" s="285"/>
      <c r="BA203" s="285"/>
      <c r="BB203" s="285"/>
      <c r="BC203" s="285"/>
      <c r="BD203" s="285"/>
      <c r="BE203" s="285"/>
      <c r="BF203" s="285"/>
      <c r="BG203" s="285"/>
      <c r="BH203" s="285"/>
      <c r="BI203" s="285"/>
      <c r="BJ203" s="285"/>
      <c r="BK203" s="285"/>
      <c r="BL203" s="286"/>
      <c r="BM203" s="285"/>
      <c r="BN203" s="285"/>
      <c r="BO203" s="285"/>
      <c r="BP203" s="285"/>
      <c r="BQ203" s="285"/>
      <c r="BR203" s="285"/>
      <c r="BS203" s="285"/>
      <c r="BT203" s="285"/>
      <c r="BU203" s="285"/>
      <c r="BV203" s="285"/>
      <c r="BW203" s="285"/>
      <c r="BX203" s="285"/>
      <c r="BY203" s="285"/>
      <c r="BZ203" s="285"/>
      <c r="CA203" s="285"/>
      <c r="CB203" s="285"/>
      <c r="CC203" s="285"/>
      <c r="CD203" s="285"/>
      <c r="CE203" s="285"/>
      <c r="CF203" s="285"/>
      <c r="CG203" s="285"/>
      <c r="CH203" s="285"/>
      <c r="CI203" s="285"/>
      <c r="CJ203" s="285"/>
      <c r="CK203" s="285"/>
      <c r="CL203" s="285"/>
      <c r="CM203" s="285"/>
      <c r="CN203" s="285"/>
      <c r="CO203" s="285"/>
    </row>
    <row r="204" spans="2:93" s="280" customFormat="1">
      <c r="B204" s="281"/>
      <c r="C204" s="44"/>
      <c r="D204" s="45"/>
      <c r="E204" s="282"/>
      <c r="F204" s="283"/>
      <c r="G204" s="281"/>
      <c r="H204" s="281"/>
      <c r="I204" s="281"/>
      <c r="J204" s="282"/>
      <c r="K204" s="284"/>
      <c r="L204" s="284"/>
      <c r="M204" s="287"/>
      <c r="N204" s="287"/>
      <c r="O204" s="288"/>
      <c r="P204" s="282"/>
      <c r="Q204" s="281"/>
      <c r="R204" s="282"/>
      <c r="S204" s="282"/>
      <c r="T204" s="282"/>
      <c r="U204" s="289"/>
      <c r="V204" s="289"/>
      <c r="W204" s="289"/>
      <c r="X204" s="289"/>
      <c r="Y204" s="290"/>
      <c r="AU204" s="285"/>
      <c r="AV204" s="285"/>
      <c r="AW204" s="285"/>
      <c r="AX204" s="285"/>
      <c r="AY204" s="285"/>
      <c r="AZ204" s="285"/>
      <c r="BA204" s="285"/>
      <c r="BB204" s="285"/>
      <c r="BC204" s="285"/>
      <c r="BD204" s="285"/>
      <c r="BE204" s="285"/>
      <c r="BF204" s="285"/>
      <c r="BG204" s="285"/>
      <c r="BH204" s="285"/>
      <c r="BI204" s="285"/>
      <c r="BJ204" s="285"/>
      <c r="BK204" s="285"/>
      <c r="BL204" s="286"/>
      <c r="BM204" s="285"/>
      <c r="BN204" s="285"/>
      <c r="BO204" s="285"/>
      <c r="BP204" s="285"/>
      <c r="BQ204" s="285"/>
      <c r="BR204" s="285"/>
      <c r="BS204" s="285"/>
      <c r="BT204" s="285"/>
      <c r="BU204" s="285"/>
      <c r="BV204" s="285"/>
      <c r="BW204" s="285"/>
      <c r="BX204" s="285"/>
      <c r="BY204" s="285"/>
      <c r="BZ204" s="285"/>
      <c r="CA204" s="285"/>
      <c r="CB204" s="285"/>
      <c r="CC204" s="285"/>
      <c r="CD204" s="285"/>
      <c r="CE204" s="285"/>
      <c r="CF204" s="285"/>
      <c r="CG204" s="285"/>
      <c r="CH204" s="285"/>
      <c r="CI204" s="285"/>
      <c r="CJ204" s="285"/>
      <c r="CK204" s="285"/>
      <c r="CL204" s="285"/>
      <c r="CM204" s="285"/>
      <c r="CN204" s="285"/>
      <c r="CO204" s="285"/>
    </row>
    <row r="205" spans="2:93" s="280" customFormat="1">
      <c r="B205" s="281"/>
      <c r="C205" s="44"/>
      <c r="D205" s="45"/>
      <c r="E205" s="282"/>
      <c r="F205" s="283"/>
      <c r="G205" s="281"/>
      <c r="H205" s="281"/>
      <c r="I205" s="281"/>
      <c r="J205" s="282"/>
      <c r="K205" s="284"/>
      <c r="L205" s="284"/>
      <c r="M205" s="287"/>
      <c r="N205" s="287"/>
      <c r="O205" s="288"/>
      <c r="P205" s="282"/>
      <c r="Q205" s="281"/>
      <c r="R205" s="282"/>
      <c r="S205" s="282"/>
      <c r="T205" s="282"/>
      <c r="U205" s="289"/>
      <c r="V205" s="289"/>
      <c r="W205" s="289"/>
      <c r="X205" s="289"/>
      <c r="Y205" s="290"/>
      <c r="AU205" s="285"/>
      <c r="AV205" s="285"/>
      <c r="AW205" s="285"/>
      <c r="AX205" s="285"/>
      <c r="AY205" s="285"/>
      <c r="AZ205" s="285"/>
      <c r="BA205" s="285"/>
      <c r="BB205" s="285"/>
      <c r="BC205" s="285"/>
      <c r="BD205" s="285"/>
      <c r="BE205" s="285"/>
      <c r="BF205" s="285"/>
      <c r="BG205" s="285"/>
      <c r="BH205" s="285"/>
      <c r="BI205" s="285"/>
      <c r="BJ205" s="285"/>
      <c r="BK205" s="285"/>
      <c r="BL205" s="286"/>
      <c r="BM205" s="285"/>
      <c r="BN205" s="285"/>
      <c r="BO205" s="285"/>
      <c r="BP205" s="285"/>
      <c r="BQ205" s="285"/>
      <c r="BR205" s="285"/>
      <c r="BS205" s="285"/>
      <c r="BT205" s="285"/>
      <c r="BU205" s="285"/>
      <c r="BV205" s="285"/>
      <c r="BW205" s="285"/>
      <c r="BX205" s="285"/>
      <c r="BY205" s="285"/>
      <c r="BZ205" s="285"/>
      <c r="CA205" s="285"/>
      <c r="CB205" s="285"/>
      <c r="CC205" s="285"/>
      <c r="CD205" s="285"/>
      <c r="CE205" s="285"/>
      <c r="CF205" s="285"/>
      <c r="CG205" s="285"/>
      <c r="CH205" s="285"/>
      <c r="CI205" s="285"/>
      <c r="CJ205" s="285"/>
      <c r="CK205" s="285"/>
      <c r="CL205" s="285"/>
      <c r="CM205" s="285"/>
      <c r="CN205" s="285"/>
      <c r="CO205" s="285"/>
    </row>
    <row r="206" spans="2:93" s="280" customFormat="1">
      <c r="B206" s="281"/>
      <c r="C206" s="44"/>
      <c r="D206" s="45"/>
      <c r="E206" s="282"/>
      <c r="F206" s="283"/>
      <c r="G206" s="281"/>
      <c r="H206" s="281"/>
      <c r="I206" s="281"/>
      <c r="J206" s="282"/>
      <c r="K206" s="284"/>
      <c r="L206" s="284"/>
      <c r="M206" s="287"/>
      <c r="N206" s="287"/>
      <c r="O206" s="288"/>
      <c r="P206" s="282"/>
      <c r="Q206" s="281"/>
      <c r="R206" s="282"/>
      <c r="S206" s="282"/>
      <c r="T206" s="282"/>
      <c r="U206" s="289"/>
      <c r="V206" s="289"/>
      <c r="W206" s="289"/>
      <c r="X206" s="289"/>
      <c r="Y206" s="290"/>
      <c r="AU206" s="285"/>
      <c r="AV206" s="285"/>
      <c r="AW206" s="285"/>
      <c r="AX206" s="285"/>
      <c r="AY206" s="285"/>
      <c r="AZ206" s="285"/>
      <c r="BA206" s="285"/>
      <c r="BB206" s="285"/>
      <c r="BC206" s="285"/>
      <c r="BD206" s="285"/>
      <c r="BE206" s="285"/>
      <c r="BF206" s="285"/>
      <c r="BG206" s="285"/>
      <c r="BH206" s="285"/>
      <c r="BI206" s="285"/>
      <c r="BJ206" s="285"/>
      <c r="BK206" s="285"/>
      <c r="BL206" s="286"/>
      <c r="BM206" s="285"/>
      <c r="BN206" s="285"/>
      <c r="BO206" s="285"/>
      <c r="BP206" s="285"/>
      <c r="BQ206" s="285"/>
      <c r="BR206" s="285"/>
      <c r="BS206" s="285"/>
      <c r="BT206" s="285"/>
      <c r="BU206" s="285"/>
      <c r="BV206" s="285"/>
      <c r="BW206" s="285"/>
      <c r="BX206" s="285"/>
      <c r="BY206" s="285"/>
      <c r="BZ206" s="285"/>
      <c r="CA206" s="285"/>
      <c r="CB206" s="285"/>
      <c r="CC206" s="285"/>
      <c r="CD206" s="285"/>
      <c r="CE206" s="285"/>
      <c r="CF206" s="285"/>
      <c r="CG206" s="285"/>
      <c r="CH206" s="285"/>
      <c r="CI206" s="285"/>
      <c r="CJ206" s="285"/>
      <c r="CK206" s="285"/>
      <c r="CL206" s="285"/>
      <c r="CM206" s="285"/>
      <c r="CN206" s="285"/>
      <c r="CO206" s="285"/>
    </row>
    <row r="207" spans="2:93" s="280" customFormat="1">
      <c r="B207" s="281"/>
      <c r="C207" s="44"/>
      <c r="D207" s="45"/>
      <c r="E207" s="282"/>
      <c r="F207" s="283"/>
      <c r="G207" s="281"/>
      <c r="H207" s="281"/>
      <c r="I207" s="281"/>
      <c r="J207" s="282"/>
      <c r="K207" s="284"/>
      <c r="L207" s="284"/>
      <c r="M207" s="287"/>
      <c r="N207" s="287"/>
      <c r="O207" s="288"/>
      <c r="P207" s="282"/>
      <c r="Q207" s="281"/>
      <c r="R207" s="282"/>
      <c r="S207" s="282"/>
      <c r="T207" s="282"/>
      <c r="U207" s="289"/>
      <c r="V207" s="289"/>
      <c r="W207" s="289"/>
      <c r="X207" s="289"/>
      <c r="Y207" s="290"/>
      <c r="AU207" s="285"/>
      <c r="AV207" s="285"/>
      <c r="AW207" s="285"/>
      <c r="AX207" s="285"/>
      <c r="AY207" s="285"/>
      <c r="AZ207" s="285"/>
      <c r="BA207" s="285"/>
      <c r="BB207" s="285"/>
      <c r="BC207" s="285"/>
      <c r="BD207" s="285"/>
      <c r="BE207" s="285"/>
      <c r="BF207" s="285"/>
      <c r="BG207" s="285"/>
      <c r="BH207" s="285"/>
      <c r="BI207" s="285"/>
      <c r="BJ207" s="285"/>
      <c r="BK207" s="285"/>
      <c r="BL207" s="286"/>
      <c r="BM207" s="285"/>
      <c r="BN207" s="285"/>
      <c r="BO207" s="285"/>
      <c r="BP207" s="285"/>
      <c r="BQ207" s="285"/>
      <c r="BR207" s="285"/>
      <c r="BS207" s="285"/>
      <c r="BT207" s="285"/>
      <c r="BU207" s="285"/>
      <c r="BV207" s="285"/>
      <c r="BW207" s="285"/>
      <c r="BX207" s="285"/>
      <c r="BY207" s="285"/>
      <c r="BZ207" s="285"/>
      <c r="CA207" s="285"/>
      <c r="CB207" s="285"/>
      <c r="CC207" s="285"/>
      <c r="CD207" s="285"/>
      <c r="CE207" s="285"/>
      <c r="CF207" s="285"/>
      <c r="CG207" s="285"/>
      <c r="CH207" s="285"/>
      <c r="CI207" s="285"/>
      <c r="CJ207" s="285"/>
      <c r="CK207" s="285"/>
      <c r="CL207" s="285"/>
      <c r="CM207" s="285"/>
      <c r="CN207" s="285"/>
      <c r="CO207" s="285"/>
    </row>
    <row r="208" spans="2:93" s="280" customFormat="1">
      <c r="B208" s="281"/>
      <c r="C208" s="44"/>
      <c r="D208" s="45"/>
      <c r="E208" s="282"/>
      <c r="F208" s="283"/>
      <c r="G208" s="281"/>
      <c r="H208" s="281"/>
      <c r="I208" s="281"/>
      <c r="J208" s="282"/>
      <c r="K208" s="284"/>
      <c r="L208" s="284"/>
      <c r="M208" s="287"/>
      <c r="N208" s="287"/>
      <c r="O208" s="288"/>
      <c r="P208" s="282"/>
      <c r="Q208" s="281"/>
      <c r="R208" s="282"/>
      <c r="S208" s="282"/>
      <c r="T208" s="282"/>
      <c r="U208" s="289"/>
      <c r="V208" s="289"/>
      <c r="W208" s="289"/>
      <c r="X208" s="289"/>
      <c r="Y208" s="290"/>
      <c r="AU208" s="285"/>
      <c r="AV208" s="285"/>
      <c r="AW208" s="285"/>
      <c r="AX208" s="285"/>
      <c r="AY208" s="285"/>
      <c r="AZ208" s="285"/>
      <c r="BA208" s="285"/>
      <c r="BB208" s="285"/>
      <c r="BC208" s="285"/>
      <c r="BD208" s="285"/>
      <c r="BE208" s="285"/>
      <c r="BF208" s="285"/>
      <c r="BG208" s="285"/>
      <c r="BH208" s="285"/>
      <c r="BI208" s="285"/>
      <c r="BJ208" s="285"/>
      <c r="BK208" s="285"/>
      <c r="BL208" s="286"/>
      <c r="BM208" s="285"/>
      <c r="BN208" s="285"/>
      <c r="BO208" s="285"/>
      <c r="BP208" s="285"/>
      <c r="BQ208" s="285"/>
      <c r="BR208" s="285"/>
      <c r="BS208" s="285"/>
      <c r="BT208" s="285"/>
      <c r="BU208" s="285"/>
      <c r="BV208" s="285"/>
      <c r="BW208" s="285"/>
      <c r="BX208" s="285"/>
      <c r="BY208" s="285"/>
      <c r="BZ208" s="285"/>
      <c r="CA208" s="285"/>
      <c r="CB208" s="285"/>
      <c r="CC208" s="285"/>
      <c r="CD208" s="285"/>
      <c r="CE208" s="285"/>
      <c r="CF208" s="285"/>
      <c r="CG208" s="285"/>
      <c r="CH208" s="285"/>
      <c r="CI208" s="285"/>
      <c r="CJ208" s="285"/>
      <c r="CK208" s="285"/>
      <c r="CL208" s="285"/>
      <c r="CM208" s="285"/>
      <c r="CN208" s="285"/>
      <c r="CO208" s="285"/>
    </row>
    <row r="209" spans="2:93" s="280" customFormat="1">
      <c r="B209" s="281"/>
      <c r="C209" s="44"/>
      <c r="D209" s="45"/>
      <c r="E209" s="282"/>
      <c r="F209" s="283"/>
      <c r="G209" s="281"/>
      <c r="H209" s="281"/>
      <c r="I209" s="281"/>
      <c r="J209" s="282"/>
      <c r="K209" s="284"/>
      <c r="L209" s="284"/>
      <c r="M209" s="287"/>
      <c r="N209" s="287"/>
      <c r="O209" s="288"/>
      <c r="P209" s="282"/>
      <c r="Q209" s="281"/>
      <c r="R209" s="282"/>
      <c r="S209" s="282"/>
      <c r="T209" s="282"/>
      <c r="U209" s="289"/>
      <c r="V209" s="289"/>
      <c r="W209" s="289"/>
      <c r="X209" s="289"/>
      <c r="Y209" s="290"/>
      <c r="AU209" s="285"/>
      <c r="AV209" s="285"/>
      <c r="AW209" s="285"/>
      <c r="AX209" s="285"/>
      <c r="AY209" s="285"/>
      <c r="AZ209" s="285"/>
      <c r="BA209" s="285"/>
      <c r="BB209" s="285"/>
      <c r="BC209" s="285"/>
      <c r="BD209" s="285"/>
      <c r="BE209" s="285"/>
      <c r="BF209" s="285"/>
      <c r="BG209" s="285"/>
      <c r="BH209" s="285"/>
      <c r="BI209" s="285"/>
      <c r="BJ209" s="285"/>
      <c r="BK209" s="285"/>
      <c r="BL209" s="286"/>
      <c r="BM209" s="285"/>
      <c r="BN209" s="285"/>
      <c r="BO209" s="285"/>
      <c r="BP209" s="285"/>
      <c r="BQ209" s="285"/>
      <c r="BR209" s="285"/>
      <c r="BS209" s="285"/>
      <c r="BT209" s="285"/>
      <c r="BU209" s="285"/>
      <c r="BV209" s="285"/>
      <c r="BW209" s="285"/>
      <c r="BX209" s="285"/>
      <c r="BY209" s="285"/>
      <c r="BZ209" s="285"/>
      <c r="CA209" s="285"/>
      <c r="CB209" s="285"/>
      <c r="CC209" s="285"/>
      <c r="CD209" s="285"/>
      <c r="CE209" s="285"/>
      <c r="CF209" s="285"/>
      <c r="CG209" s="285"/>
      <c r="CH209" s="285"/>
      <c r="CI209" s="285"/>
      <c r="CJ209" s="285"/>
      <c r="CK209" s="285"/>
      <c r="CL209" s="285"/>
      <c r="CM209" s="285"/>
      <c r="CN209" s="285"/>
      <c r="CO209" s="285"/>
    </row>
    <row r="210" spans="2:93" s="280" customFormat="1">
      <c r="B210" s="281"/>
      <c r="C210" s="44"/>
      <c r="D210" s="45"/>
      <c r="E210" s="282"/>
      <c r="F210" s="283"/>
      <c r="G210" s="281"/>
      <c r="H210" s="281"/>
      <c r="I210" s="281"/>
      <c r="J210" s="282"/>
      <c r="K210" s="284"/>
      <c r="L210" s="284"/>
      <c r="M210" s="287"/>
      <c r="N210" s="287"/>
      <c r="O210" s="288"/>
      <c r="P210" s="282"/>
      <c r="Q210" s="281"/>
      <c r="R210" s="282"/>
      <c r="S210" s="282"/>
      <c r="T210" s="282"/>
      <c r="U210" s="289"/>
      <c r="V210" s="289"/>
      <c r="W210" s="289"/>
      <c r="X210" s="289"/>
      <c r="Y210" s="290"/>
      <c r="AU210" s="285"/>
      <c r="AV210" s="285"/>
      <c r="AW210" s="285"/>
      <c r="AX210" s="285"/>
      <c r="AY210" s="285"/>
      <c r="AZ210" s="285"/>
      <c r="BA210" s="285"/>
      <c r="BB210" s="285"/>
      <c r="BC210" s="285"/>
      <c r="BD210" s="285"/>
      <c r="BE210" s="285"/>
      <c r="BF210" s="285"/>
      <c r="BG210" s="285"/>
      <c r="BH210" s="285"/>
      <c r="BI210" s="285"/>
      <c r="BJ210" s="285"/>
      <c r="BK210" s="285"/>
      <c r="BL210" s="286"/>
      <c r="BM210" s="285"/>
      <c r="BN210" s="285"/>
      <c r="BO210" s="285"/>
      <c r="BP210" s="285"/>
      <c r="BQ210" s="285"/>
      <c r="BR210" s="285"/>
      <c r="BS210" s="285"/>
      <c r="BT210" s="285"/>
      <c r="BU210" s="285"/>
      <c r="BV210" s="285"/>
      <c r="BW210" s="285"/>
      <c r="BX210" s="285"/>
      <c r="BY210" s="285"/>
      <c r="BZ210" s="285"/>
      <c r="CA210" s="285"/>
      <c r="CB210" s="285"/>
      <c r="CC210" s="285"/>
      <c r="CD210" s="285"/>
      <c r="CE210" s="285"/>
      <c r="CF210" s="285"/>
      <c r="CG210" s="285"/>
      <c r="CH210" s="285"/>
      <c r="CI210" s="285"/>
      <c r="CJ210" s="285"/>
      <c r="CK210" s="285"/>
      <c r="CL210" s="285"/>
      <c r="CM210" s="285"/>
      <c r="CN210" s="285"/>
      <c r="CO210" s="285"/>
    </row>
    <row r="211" spans="2:93" s="280" customFormat="1">
      <c r="B211" s="281"/>
      <c r="C211" s="44"/>
      <c r="D211" s="45"/>
      <c r="E211" s="282"/>
      <c r="F211" s="283"/>
      <c r="G211" s="281"/>
      <c r="H211" s="281"/>
      <c r="I211" s="281"/>
      <c r="J211" s="282"/>
      <c r="K211" s="284"/>
      <c r="L211" s="284"/>
      <c r="M211" s="287"/>
      <c r="N211" s="287"/>
      <c r="O211" s="288"/>
      <c r="P211" s="282"/>
      <c r="Q211" s="281"/>
      <c r="R211" s="282"/>
      <c r="S211" s="282"/>
      <c r="T211" s="282"/>
      <c r="U211" s="289"/>
      <c r="V211" s="289"/>
      <c r="W211" s="289"/>
      <c r="X211" s="289"/>
      <c r="Y211" s="290"/>
      <c r="AU211" s="285"/>
      <c r="AV211" s="285"/>
      <c r="AW211" s="285"/>
      <c r="AX211" s="285"/>
      <c r="AY211" s="285"/>
      <c r="AZ211" s="285"/>
      <c r="BA211" s="285"/>
      <c r="BB211" s="285"/>
      <c r="BC211" s="285"/>
      <c r="BD211" s="285"/>
      <c r="BE211" s="285"/>
      <c r="BF211" s="285"/>
      <c r="BG211" s="285"/>
      <c r="BH211" s="285"/>
      <c r="BI211" s="285"/>
      <c r="BJ211" s="285"/>
      <c r="BK211" s="285"/>
      <c r="BL211" s="286"/>
      <c r="BM211" s="285"/>
      <c r="BN211" s="285"/>
      <c r="BO211" s="285"/>
      <c r="BP211" s="285"/>
      <c r="BQ211" s="285"/>
      <c r="BR211" s="285"/>
      <c r="BS211" s="285"/>
      <c r="BT211" s="285"/>
      <c r="BU211" s="285"/>
      <c r="BV211" s="285"/>
      <c r="BW211" s="285"/>
      <c r="BX211" s="285"/>
      <c r="BY211" s="285"/>
      <c r="BZ211" s="285"/>
      <c r="CA211" s="285"/>
      <c r="CB211" s="285"/>
      <c r="CC211" s="285"/>
      <c r="CD211" s="285"/>
      <c r="CE211" s="285"/>
      <c r="CF211" s="285"/>
      <c r="CG211" s="285"/>
      <c r="CH211" s="285"/>
      <c r="CI211" s="285"/>
      <c r="CJ211" s="285"/>
      <c r="CK211" s="285"/>
      <c r="CL211" s="285"/>
      <c r="CM211" s="285"/>
      <c r="CN211" s="285"/>
      <c r="CO211" s="285"/>
    </row>
    <row r="212" spans="2:93" s="280" customFormat="1">
      <c r="B212" s="281"/>
      <c r="C212" s="44"/>
      <c r="D212" s="45"/>
      <c r="E212" s="282"/>
      <c r="F212" s="283"/>
      <c r="G212" s="281"/>
      <c r="H212" s="281"/>
      <c r="I212" s="281"/>
      <c r="J212" s="282"/>
      <c r="K212" s="284"/>
      <c r="L212" s="284"/>
      <c r="M212" s="287"/>
      <c r="N212" s="287"/>
      <c r="O212" s="288"/>
      <c r="P212" s="282"/>
      <c r="Q212" s="281"/>
      <c r="R212" s="282"/>
      <c r="S212" s="282"/>
      <c r="T212" s="282"/>
      <c r="U212" s="289"/>
      <c r="V212" s="289"/>
      <c r="W212" s="289"/>
      <c r="X212" s="289"/>
      <c r="Y212" s="290"/>
      <c r="AU212" s="285"/>
      <c r="AV212" s="285"/>
      <c r="AW212" s="285"/>
      <c r="AX212" s="285"/>
      <c r="AY212" s="285"/>
      <c r="AZ212" s="285"/>
      <c r="BA212" s="285"/>
      <c r="BB212" s="285"/>
      <c r="BC212" s="285"/>
      <c r="BD212" s="285"/>
      <c r="BE212" s="285"/>
      <c r="BF212" s="285"/>
      <c r="BG212" s="285"/>
      <c r="BH212" s="285"/>
      <c r="BI212" s="285"/>
      <c r="BJ212" s="285"/>
      <c r="BK212" s="285"/>
      <c r="BL212" s="286"/>
      <c r="BM212" s="285"/>
      <c r="BN212" s="285"/>
      <c r="BO212" s="285"/>
      <c r="BP212" s="285"/>
      <c r="BQ212" s="285"/>
      <c r="BR212" s="285"/>
      <c r="BS212" s="285"/>
      <c r="BT212" s="285"/>
      <c r="BU212" s="285"/>
      <c r="BV212" s="285"/>
      <c r="BW212" s="285"/>
      <c r="BX212" s="285"/>
      <c r="BY212" s="285"/>
      <c r="BZ212" s="285"/>
      <c r="CA212" s="285"/>
      <c r="CB212" s="285"/>
      <c r="CC212" s="285"/>
      <c r="CD212" s="285"/>
      <c r="CE212" s="285"/>
      <c r="CF212" s="285"/>
      <c r="CG212" s="285"/>
      <c r="CH212" s="285"/>
      <c r="CI212" s="285"/>
      <c r="CJ212" s="285"/>
      <c r="CK212" s="285"/>
      <c r="CL212" s="285"/>
      <c r="CM212" s="285"/>
      <c r="CN212" s="285"/>
      <c r="CO212" s="285"/>
    </row>
    <row r="213" spans="2:93" s="280" customFormat="1">
      <c r="B213" s="281"/>
      <c r="C213" s="44"/>
      <c r="D213" s="45"/>
      <c r="E213" s="282"/>
      <c r="F213" s="283"/>
      <c r="G213" s="281"/>
      <c r="H213" s="281"/>
      <c r="I213" s="281"/>
      <c r="J213" s="282"/>
      <c r="K213" s="284"/>
      <c r="L213" s="284"/>
      <c r="M213" s="287"/>
      <c r="N213" s="287"/>
      <c r="O213" s="288"/>
      <c r="P213" s="282"/>
      <c r="Q213" s="281"/>
      <c r="R213" s="282"/>
      <c r="S213" s="282"/>
      <c r="T213" s="282"/>
      <c r="U213" s="289"/>
      <c r="V213" s="289"/>
      <c r="W213" s="289"/>
      <c r="X213" s="289"/>
      <c r="Y213" s="290"/>
      <c r="AU213" s="285"/>
      <c r="AV213" s="285"/>
      <c r="AW213" s="285"/>
      <c r="AX213" s="285"/>
      <c r="AY213" s="285"/>
      <c r="AZ213" s="285"/>
      <c r="BA213" s="285"/>
      <c r="BB213" s="285"/>
      <c r="BC213" s="285"/>
      <c r="BD213" s="285"/>
      <c r="BE213" s="285"/>
      <c r="BF213" s="285"/>
      <c r="BG213" s="285"/>
      <c r="BH213" s="285"/>
      <c r="BI213" s="285"/>
      <c r="BJ213" s="285"/>
      <c r="BK213" s="285"/>
      <c r="BL213" s="286"/>
      <c r="BM213" s="285"/>
      <c r="BN213" s="285"/>
      <c r="BO213" s="285"/>
      <c r="BP213" s="285"/>
      <c r="BQ213" s="285"/>
      <c r="BR213" s="285"/>
      <c r="BS213" s="285"/>
      <c r="BT213" s="285"/>
      <c r="BU213" s="285"/>
      <c r="BV213" s="285"/>
      <c r="BW213" s="285"/>
      <c r="BX213" s="285"/>
      <c r="BY213" s="285"/>
      <c r="BZ213" s="285"/>
      <c r="CA213" s="285"/>
      <c r="CB213" s="285"/>
      <c r="CC213" s="285"/>
      <c r="CD213" s="285"/>
      <c r="CE213" s="285"/>
      <c r="CF213" s="285"/>
      <c r="CG213" s="285"/>
      <c r="CH213" s="285"/>
      <c r="CI213" s="285"/>
      <c r="CJ213" s="285"/>
      <c r="CK213" s="285"/>
      <c r="CL213" s="285"/>
      <c r="CM213" s="285"/>
      <c r="CN213" s="285"/>
      <c r="CO213" s="285"/>
    </row>
    <row r="214" spans="2:93" s="280" customFormat="1">
      <c r="B214" s="281"/>
      <c r="C214" s="44"/>
      <c r="D214" s="45"/>
      <c r="E214" s="282"/>
      <c r="F214" s="283"/>
      <c r="G214" s="281"/>
      <c r="H214" s="281"/>
      <c r="I214" s="281"/>
      <c r="J214" s="282"/>
      <c r="K214" s="284"/>
      <c r="L214" s="284"/>
      <c r="M214" s="287"/>
      <c r="N214" s="287"/>
      <c r="O214" s="288"/>
      <c r="P214" s="282"/>
      <c r="Q214" s="281"/>
      <c r="R214" s="282"/>
      <c r="S214" s="282"/>
      <c r="T214" s="282"/>
      <c r="U214" s="289"/>
      <c r="V214" s="289"/>
      <c r="W214" s="289"/>
      <c r="X214" s="289"/>
      <c r="Y214" s="290"/>
      <c r="AU214" s="285"/>
      <c r="AV214" s="285"/>
      <c r="AW214" s="285"/>
      <c r="AX214" s="285"/>
      <c r="AY214" s="285"/>
      <c r="AZ214" s="285"/>
      <c r="BA214" s="285"/>
      <c r="BB214" s="285"/>
      <c r="BC214" s="285"/>
      <c r="BD214" s="285"/>
      <c r="BE214" s="285"/>
      <c r="BF214" s="285"/>
      <c r="BG214" s="285"/>
      <c r="BH214" s="285"/>
      <c r="BI214" s="285"/>
      <c r="BJ214" s="285"/>
      <c r="BK214" s="285"/>
      <c r="BL214" s="286"/>
      <c r="BM214" s="285"/>
      <c r="BN214" s="285"/>
      <c r="BO214" s="285"/>
      <c r="BP214" s="285"/>
      <c r="BQ214" s="285"/>
      <c r="BR214" s="285"/>
      <c r="BS214" s="285"/>
      <c r="BT214" s="285"/>
      <c r="BU214" s="285"/>
      <c r="BV214" s="285"/>
      <c r="BW214" s="285"/>
      <c r="BX214" s="285"/>
      <c r="BY214" s="285"/>
      <c r="BZ214" s="285"/>
      <c r="CA214" s="285"/>
      <c r="CB214" s="285"/>
      <c r="CC214" s="285"/>
      <c r="CD214" s="285"/>
      <c r="CE214" s="285"/>
      <c r="CF214" s="285"/>
      <c r="CG214" s="285"/>
      <c r="CH214" s="285"/>
      <c r="CI214" s="285"/>
      <c r="CJ214" s="285"/>
      <c r="CK214" s="285"/>
      <c r="CL214" s="285"/>
      <c r="CM214" s="285"/>
      <c r="CN214" s="285"/>
      <c r="CO214" s="285"/>
    </row>
    <row r="215" spans="2:93" s="280" customFormat="1">
      <c r="B215" s="281"/>
      <c r="C215" s="44"/>
      <c r="D215" s="45"/>
      <c r="E215" s="282"/>
      <c r="F215" s="283"/>
      <c r="G215" s="281"/>
      <c r="H215" s="281"/>
      <c r="I215" s="281"/>
      <c r="J215" s="282"/>
      <c r="K215" s="284"/>
      <c r="L215" s="284"/>
      <c r="M215" s="287"/>
      <c r="N215" s="287"/>
      <c r="O215" s="288"/>
      <c r="P215" s="282"/>
      <c r="Q215" s="281"/>
      <c r="R215" s="282"/>
      <c r="S215" s="282"/>
      <c r="T215" s="282"/>
      <c r="U215" s="289"/>
      <c r="V215" s="289"/>
      <c r="W215" s="289"/>
      <c r="X215" s="289"/>
      <c r="Y215" s="290"/>
      <c r="AU215" s="285"/>
      <c r="AV215" s="285"/>
      <c r="AW215" s="285"/>
      <c r="AX215" s="285"/>
      <c r="AY215" s="285"/>
      <c r="AZ215" s="285"/>
      <c r="BA215" s="285"/>
      <c r="BB215" s="285"/>
      <c r="BC215" s="285"/>
      <c r="BD215" s="285"/>
      <c r="BE215" s="285"/>
      <c r="BF215" s="285"/>
      <c r="BG215" s="285"/>
      <c r="BH215" s="285"/>
      <c r="BI215" s="285"/>
      <c r="BJ215" s="285"/>
      <c r="BK215" s="285"/>
      <c r="BL215" s="286"/>
      <c r="BM215" s="285"/>
      <c r="BN215" s="285"/>
      <c r="BO215" s="285"/>
      <c r="BP215" s="285"/>
      <c r="BQ215" s="285"/>
      <c r="BR215" s="285"/>
      <c r="BS215" s="285"/>
      <c r="BT215" s="285"/>
      <c r="BU215" s="285"/>
      <c r="BV215" s="285"/>
      <c r="BW215" s="285"/>
      <c r="BX215" s="285"/>
      <c r="BY215" s="285"/>
      <c r="BZ215" s="285"/>
      <c r="CA215" s="285"/>
      <c r="CB215" s="285"/>
      <c r="CC215" s="285"/>
      <c r="CD215" s="285"/>
      <c r="CE215" s="285"/>
      <c r="CF215" s="285"/>
      <c r="CG215" s="285"/>
      <c r="CH215" s="285"/>
      <c r="CI215" s="285"/>
      <c r="CJ215" s="285"/>
      <c r="CK215" s="285"/>
      <c r="CL215" s="285"/>
      <c r="CM215" s="285"/>
      <c r="CN215" s="285"/>
      <c r="CO215" s="285"/>
    </row>
    <row r="216" spans="2:93" s="280" customFormat="1">
      <c r="B216" s="281"/>
      <c r="C216" s="44"/>
      <c r="D216" s="45"/>
      <c r="E216" s="282"/>
      <c r="F216" s="283"/>
      <c r="G216" s="281"/>
      <c r="H216" s="281"/>
      <c r="I216" s="281"/>
      <c r="J216" s="282"/>
      <c r="K216" s="284"/>
      <c r="L216" s="284"/>
      <c r="M216" s="287"/>
      <c r="N216" s="287"/>
      <c r="O216" s="288"/>
      <c r="P216" s="282"/>
      <c r="Q216" s="281"/>
      <c r="R216" s="282"/>
      <c r="S216" s="282"/>
      <c r="T216" s="282"/>
      <c r="U216" s="289"/>
      <c r="V216" s="289"/>
      <c r="W216" s="289"/>
      <c r="X216" s="289"/>
      <c r="Y216" s="290"/>
      <c r="AU216" s="285"/>
      <c r="AV216" s="285"/>
      <c r="AW216" s="285"/>
      <c r="AX216" s="285"/>
      <c r="AY216" s="285"/>
      <c r="AZ216" s="285"/>
      <c r="BA216" s="285"/>
      <c r="BB216" s="285"/>
      <c r="BC216" s="285"/>
      <c r="BD216" s="285"/>
      <c r="BE216" s="285"/>
      <c r="BF216" s="285"/>
      <c r="BG216" s="285"/>
      <c r="BH216" s="285"/>
      <c r="BI216" s="285"/>
      <c r="BJ216" s="285"/>
      <c r="BK216" s="285"/>
      <c r="BL216" s="286"/>
      <c r="BM216" s="285"/>
      <c r="BN216" s="285"/>
      <c r="BO216" s="285"/>
      <c r="BP216" s="285"/>
      <c r="BQ216" s="285"/>
      <c r="BR216" s="285"/>
      <c r="BS216" s="285"/>
      <c r="BT216" s="285"/>
      <c r="BU216" s="285"/>
      <c r="BV216" s="285"/>
      <c r="BW216" s="285"/>
      <c r="BX216" s="285"/>
      <c r="BY216" s="285"/>
      <c r="BZ216" s="285"/>
      <c r="CA216" s="285"/>
      <c r="CB216" s="285"/>
      <c r="CC216" s="285"/>
      <c r="CD216" s="285"/>
      <c r="CE216" s="285"/>
      <c r="CF216" s="285"/>
      <c r="CG216" s="285"/>
      <c r="CH216" s="285"/>
      <c r="CI216" s="285"/>
      <c r="CJ216" s="285"/>
      <c r="CK216" s="285"/>
      <c r="CL216" s="285"/>
      <c r="CM216" s="285"/>
      <c r="CN216" s="285"/>
      <c r="CO216" s="285"/>
    </row>
    <row r="217" spans="2:93" s="280" customFormat="1">
      <c r="B217" s="281"/>
      <c r="C217" s="44"/>
      <c r="D217" s="45"/>
      <c r="E217" s="282"/>
      <c r="F217" s="283"/>
      <c r="G217" s="281"/>
      <c r="H217" s="281"/>
      <c r="I217" s="281"/>
      <c r="J217" s="282"/>
      <c r="K217" s="284"/>
      <c r="L217" s="284"/>
      <c r="M217" s="287"/>
      <c r="N217" s="287"/>
      <c r="O217" s="288"/>
      <c r="P217" s="282"/>
      <c r="Q217" s="281"/>
      <c r="R217" s="282"/>
      <c r="S217" s="282"/>
      <c r="T217" s="282"/>
      <c r="U217" s="289"/>
      <c r="V217" s="289"/>
      <c r="W217" s="289"/>
      <c r="X217" s="289"/>
      <c r="Y217" s="290"/>
      <c r="AU217" s="285"/>
      <c r="AV217" s="285"/>
      <c r="AW217" s="285"/>
      <c r="AX217" s="285"/>
      <c r="AY217" s="285"/>
      <c r="AZ217" s="285"/>
      <c r="BA217" s="285"/>
      <c r="BB217" s="285"/>
      <c r="BC217" s="285"/>
      <c r="BD217" s="285"/>
      <c r="BE217" s="285"/>
      <c r="BF217" s="285"/>
      <c r="BG217" s="285"/>
      <c r="BH217" s="285"/>
      <c r="BI217" s="285"/>
      <c r="BJ217" s="285"/>
      <c r="BK217" s="285"/>
      <c r="BL217" s="286"/>
      <c r="BM217" s="285"/>
      <c r="BN217" s="285"/>
      <c r="BO217" s="285"/>
      <c r="BP217" s="285"/>
      <c r="BQ217" s="285"/>
      <c r="BR217" s="285"/>
      <c r="BS217" s="285"/>
      <c r="BT217" s="285"/>
      <c r="BU217" s="285"/>
      <c r="BV217" s="285"/>
      <c r="BW217" s="285"/>
      <c r="BX217" s="285"/>
      <c r="BY217" s="285"/>
      <c r="BZ217" s="285"/>
      <c r="CA217" s="285"/>
      <c r="CB217" s="285"/>
      <c r="CC217" s="285"/>
      <c r="CD217" s="285"/>
      <c r="CE217" s="285"/>
      <c r="CF217" s="285"/>
      <c r="CG217" s="285"/>
      <c r="CH217" s="285"/>
      <c r="CI217" s="285"/>
      <c r="CJ217" s="285"/>
      <c r="CK217" s="285"/>
      <c r="CL217" s="285"/>
      <c r="CM217" s="285"/>
      <c r="CN217" s="285"/>
      <c r="CO217" s="285"/>
    </row>
    <row r="218" spans="2:93" s="280" customFormat="1">
      <c r="B218" s="281"/>
      <c r="C218" s="44"/>
      <c r="D218" s="45"/>
      <c r="E218" s="282"/>
      <c r="F218" s="283"/>
      <c r="G218" s="281"/>
      <c r="H218" s="281"/>
      <c r="I218" s="281"/>
      <c r="J218" s="282"/>
      <c r="K218" s="284"/>
      <c r="L218" s="284"/>
      <c r="M218" s="287"/>
      <c r="N218" s="287"/>
      <c r="O218" s="288"/>
      <c r="P218" s="282"/>
      <c r="Q218" s="281"/>
      <c r="R218" s="282"/>
      <c r="S218" s="282"/>
      <c r="T218" s="282"/>
      <c r="U218" s="289"/>
      <c r="V218" s="289"/>
      <c r="W218" s="289"/>
      <c r="X218" s="289"/>
      <c r="Y218" s="290"/>
      <c r="AU218" s="285"/>
      <c r="AV218" s="285"/>
      <c r="AW218" s="285"/>
      <c r="AX218" s="285"/>
      <c r="AY218" s="285"/>
      <c r="AZ218" s="285"/>
      <c r="BA218" s="285"/>
      <c r="BB218" s="285"/>
      <c r="BC218" s="285"/>
      <c r="BD218" s="285"/>
      <c r="BE218" s="285"/>
      <c r="BF218" s="285"/>
      <c r="BG218" s="285"/>
      <c r="BH218" s="285"/>
      <c r="BI218" s="285"/>
      <c r="BJ218" s="285"/>
      <c r="BK218" s="285"/>
      <c r="BL218" s="286"/>
      <c r="BM218" s="285"/>
      <c r="BN218" s="285"/>
      <c r="BO218" s="285"/>
      <c r="BP218" s="285"/>
      <c r="BQ218" s="285"/>
      <c r="BR218" s="285"/>
      <c r="BS218" s="285"/>
      <c r="BT218" s="285"/>
      <c r="BU218" s="285"/>
      <c r="BV218" s="285"/>
      <c r="BW218" s="285"/>
      <c r="BX218" s="285"/>
      <c r="BY218" s="285"/>
      <c r="BZ218" s="285"/>
      <c r="CA218" s="285"/>
      <c r="CB218" s="285"/>
      <c r="CC218" s="285"/>
      <c r="CD218" s="285"/>
      <c r="CE218" s="285"/>
      <c r="CF218" s="285"/>
      <c r="CG218" s="285"/>
      <c r="CH218" s="285"/>
      <c r="CI218" s="285"/>
      <c r="CJ218" s="285"/>
      <c r="CK218" s="285"/>
      <c r="CL218" s="285"/>
      <c r="CM218" s="285"/>
      <c r="CN218" s="285"/>
      <c r="CO218" s="285"/>
    </row>
    <row r="219" spans="2:93" s="280" customFormat="1">
      <c r="B219" s="281"/>
      <c r="C219" s="44"/>
      <c r="D219" s="45"/>
      <c r="E219" s="282"/>
      <c r="F219" s="283"/>
      <c r="G219" s="281"/>
      <c r="H219" s="281"/>
      <c r="I219" s="281"/>
      <c r="J219" s="282"/>
      <c r="K219" s="284"/>
      <c r="L219" s="284"/>
      <c r="M219" s="287"/>
      <c r="N219" s="287"/>
      <c r="O219" s="288"/>
      <c r="P219" s="282"/>
      <c r="Q219" s="281"/>
      <c r="R219" s="282"/>
      <c r="S219" s="282"/>
      <c r="T219" s="282"/>
      <c r="U219" s="289"/>
      <c r="V219" s="289"/>
      <c r="W219" s="289"/>
      <c r="X219" s="289"/>
      <c r="Y219" s="290"/>
      <c r="AU219" s="285"/>
      <c r="AV219" s="285"/>
      <c r="AW219" s="285"/>
      <c r="AX219" s="285"/>
      <c r="AY219" s="285"/>
      <c r="AZ219" s="285"/>
      <c r="BA219" s="285"/>
      <c r="BB219" s="285"/>
      <c r="BC219" s="285"/>
      <c r="BD219" s="285"/>
      <c r="BE219" s="285"/>
      <c r="BF219" s="285"/>
      <c r="BG219" s="285"/>
      <c r="BH219" s="285"/>
      <c r="BI219" s="285"/>
      <c r="BJ219" s="285"/>
      <c r="BK219" s="285"/>
      <c r="BL219" s="286"/>
      <c r="BM219" s="285"/>
      <c r="BN219" s="285"/>
      <c r="BO219" s="285"/>
      <c r="BP219" s="285"/>
      <c r="BQ219" s="285"/>
      <c r="BR219" s="285"/>
      <c r="BS219" s="285"/>
      <c r="BT219" s="285"/>
      <c r="BU219" s="285"/>
      <c r="BV219" s="285"/>
      <c r="BW219" s="285"/>
      <c r="BX219" s="285"/>
      <c r="BY219" s="285"/>
      <c r="BZ219" s="285"/>
      <c r="CA219" s="285"/>
      <c r="CB219" s="285"/>
      <c r="CC219" s="285"/>
      <c r="CD219" s="285"/>
      <c r="CE219" s="285"/>
      <c r="CF219" s="285"/>
      <c r="CG219" s="285"/>
      <c r="CH219" s="285"/>
      <c r="CI219" s="285"/>
      <c r="CJ219" s="285"/>
      <c r="CK219" s="285"/>
      <c r="CL219" s="285"/>
      <c r="CM219" s="285"/>
      <c r="CN219" s="285"/>
      <c r="CO219" s="285"/>
    </row>
    <row r="220" spans="2:93" s="280" customFormat="1">
      <c r="B220" s="281"/>
      <c r="C220" s="44"/>
      <c r="D220" s="45"/>
      <c r="E220" s="282"/>
      <c r="F220" s="283"/>
      <c r="G220" s="281"/>
      <c r="H220" s="281"/>
      <c r="I220" s="281"/>
      <c r="J220" s="282"/>
      <c r="K220" s="284"/>
      <c r="L220" s="284"/>
      <c r="M220" s="287"/>
      <c r="N220" s="287"/>
      <c r="O220" s="288"/>
      <c r="P220" s="282"/>
      <c r="Q220" s="281"/>
      <c r="R220" s="282"/>
      <c r="S220" s="282"/>
      <c r="T220" s="282"/>
      <c r="U220" s="289"/>
      <c r="V220" s="289"/>
      <c r="W220" s="289"/>
      <c r="X220" s="289"/>
      <c r="Y220" s="290"/>
      <c r="AU220" s="285"/>
      <c r="AV220" s="285"/>
      <c r="AW220" s="285"/>
      <c r="AX220" s="285"/>
      <c r="AY220" s="285"/>
      <c r="AZ220" s="285"/>
      <c r="BA220" s="285"/>
      <c r="BB220" s="285"/>
      <c r="BC220" s="285"/>
      <c r="BD220" s="285"/>
      <c r="BE220" s="285"/>
      <c r="BF220" s="285"/>
      <c r="BG220" s="285"/>
      <c r="BH220" s="285"/>
      <c r="BI220" s="285"/>
      <c r="BJ220" s="285"/>
      <c r="BK220" s="285"/>
      <c r="BL220" s="286"/>
      <c r="BM220" s="285"/>
      <c r="BN220" s="285"/>
      <c r="BO220" s="285"/>
      <c r="BP220" s="285"/>
      <c r="BQ220" s="285"/>
      <c r="BR220" s="285"/>
      <c r="BS220" s="285"/>
      <c r="BT220" s="285"/>
      <c r="BU220" s="285"/>
      <c r="BV220" s="285"/>
      <c r="BW220" s="285"/>
      <c r="BX220" s="285"/>
      <c r="BY220" s="285"/>
      <c r="BZ220" s="285"/>
      <c r="CA220" s="285"/>
      <c r="CB220" s="285"/>
      <c r="CC220" s="285"/>
      <c r="CD220" s="285"/>
      <c r="CE220" s="285"/>
      <c r="CF220" s="285"/>
      <c r="CG220" s="285"/>
      <c r="CH220" s="285"/>
      <c r="CI220" s="285"/>
      <c r="CJ220" s="285"/>
      <c r="CK220" s="285"/>
      <c r="CL220" s="285"/>
      <c r="CM220" s="285"/>
      <c r="CN220" s="285"/>
      <c r="CO220" s="285"/>
    </row>
    <row r="221" spans="2:93" s="280" customFormat="1">
      <c r="B221" s="281"/>
      <c r="C221" s="44"/>
      <c r="D221" s="45"/>
      <c r="E221" s="282"/>
      <c r="F221" s="283"/>
      <c r="G221" s="281"/>
      <c r="H221" s="281"/>
      <c r="I221" s="281"/>
      <c r="J221" s="282"/>
      <c r="K221" s="284"/>
      <c r="L221" s="284"/>
      <c r="M221" s="287"/>
      <c r="N221" s="287"/>
      <c r="O221" s="288"/>
      <c r="P221" s="282"/>
      <c r="Q221" s="281"/>
      <c r="R221" s="282"/>
      <c r="S221" s="282"/>
      <c r="T221" s="282"/>
      <c r="U221" s="289"/>
      <c r="V221" s="289"/>
      <c r="W221" s="289"/>
      <c r="X221" s="289"/>
      <c r="Y221" s="290"/>
      <c r="AU221" s="285"/>
      <c r="AV221" s="285"/>
      <c r="AW221" s="285"/>
      <c r="AX221" s="285"/>
      <c r="AY221" s="285"/>
      <c r="AZ221" s="285"/>
      <c r="BA221" s="285"/>
      <c r="BB221" s="285"/>
      <c r="BC221" s="285"/>
      <c r="BD221" s="285"/>
      <c r="BE221" s="285"/>
      <c r="BF221" s="285"/>
      <c r="BG221" s="285"/>
      <c r="BH221" s="285"/>
      <c r="BI221" s="285"/>
      <c r="BJ221" s="285"/>
      <c r="BK221" s="285"/>
      <c r="BL221" s="286"/>
      <c r="BM221" s="285"/>
      <c r="BN221" s="285"/>
      <c r="BO221" s="285"/>
      <c r="BP221" s="285"/>
      <c r="BQ221" s="285"/>
      <c r="BR221" s="285"/>
      <c r="BS221" s="285"/>
      <c r="BT221" s="285"/>
      <c r="BU221" s="285"/>
      <c r="BV221" s="285"/>
      <c r="BW221" s="285"/>
      <c r="BX221" s="285"/>
      <c r="BY221" s="285"/>
      <c r="BZ221" s="285"/>
      <c r="CA221" s="285"/>
      <c r="CB221" s="285"/>
      <c r="CC221" s="285"/>
      <c r="CD221" s="285"/>
      <c r="CE221" s="285"/>
      <c r="CF221" s="285"/>
      <c r="CG221" s="285"/>
      <c r="CH221" s="285"/>
      <c r="CI221" s="285"/>
      <c r="CJ221" s="285"/>
      <c r="CK221" s="285"/>
      <c r="CL221" s="285"/>
      <c r="CM221" s="285"/>
      <c r="CN221" s="285"/>
      <c r="CO221" s="285"/>
    </row>
    <row r="222" spans="2:93" s="280" customFormat="1">
      <c r="B222" s="281"/>
      <c r="C222" s="44"/>
      <c r="D222" s="45"/>
      <c r="E222" s="282"/>
      <c r="F222" s="283"/>
      <c r="G222" s="281"/>
      <c r="H222" s="281"/>
      <c r="I222" s="281"/>
      <c r="J222" s="282"/>
      <c r="K222" s="284"/>
      <c r="L222" s="284"/>
      <c r="M222" s="287"/>
      <c r="N222" s="287"/>
      <c r="O222" s="288"/>
      <c r="P222" s="282"/>
      <c r="Q222" s="281"/>
      <c r="R222" s="282"/>
      <c r="S222" s="282"/>
      <c r="T222" s="282"/>
      <c r="U222" s="289"/>
      <c r="V222" s="289"/>
      <c r="W222" s="289"/>
      <c r="X222" s="289"/>
      <c r="Y222" s="290"/>
      <c r="AU222" s="285"/>
      <c r="AV222" s="285"/>
      <c r="AW222" s="285"/>
      <c r="AX222" s="285"/>
      <c r="AY222" s="285"/>
      <c r="AZ222" s="285"/>
      <c r="BA222" s="285"/>
      <c r="BB222" s="285"/>
      <c r="BC222" s="285"/>
      <c r="BD222" s="285"/>
      <c r="BE222" s="285"/>
      <c r="BF222" s="285"/>
      <c r="BG222" s="285"/>
      <c r="BH222" s="285"/>
      <c r="BI222" s="285"/>
      <c r="BJ222" s="285"/>
      <c r="BK222" s="285"/>
      <c r="BL222" s="286"/>
      <c r="BM222" s="285"/>
      <c r="BN222" s="285"/>
      <c r="BO222" s="285"/>
      <c r="BP222" s="285"/>
      <c r="BQ222" s="285"/>
      <c r="BR222" s="285"/>
      <c r="BS222" s="285"/>
      <c r="BT222" s="285"/>
      <c r="BU222" s="285"/>
      <c r="BV222" s="285"/>
      <c r="BW222" s="285"/>
      <c r="BX222" s="285"/>
      <c r="BY222" s="285"/>
      <c r="BZ222" s="285"/>
      <c r="CA222" s="285"/>
      <c r="CB222" s="285"/>
      <c r="CC222" s="285"/>
      <c r="CD222" s="285"/>
      <c r="CE222" s="285"/>
      <c r="CF222" s="285"/>
      <c r="CG222" s="285"/>
      <c r="CH222" s="285"/>
      <c r="CI222" s="285"/>
      <c r="CJ222" s="285"/>
      <c r="CK222" s="285"/>
      <c r="CL222" s="285"/>
      <c r="CM222" s="285"/>
      <c r="CN222" s="285"/>
      <c r="CO222" s="285"/>
    </row>
    <row r="223" spans="2:93" s="280" customFormat="1">
      <c r="B223" s="281"/>
      <c r="C223" s="44"/>
      <c r="D223" s="45"/>
      <c r="E223" s="282"/>
      <c r="F223" s="283"/>
      <c r="G223" s="281"/>
      <c r="H223" s="281"/>
      <c r="I223" s="281"/>
      <c r="J223" s="282"/>
      <c r="K223" s="284"/>
      <c r="L223" s="284"/>
      <c r="M223" s="287"/>
      <c r="N223" s="287"/>
      <c r="O223" s="288"/>
      <c r="P223" s="282"/>
      <c r="Q223" s="281"/>
      <c r="R223" s="282"/>
      <c r="S223" s="282"/>
      <c r="T223" s="282"/>
      <c r="U223" s="289"/>
      <c r="V223" s="289"/>
      <c r="W223" s="289"/>
      <c r="X223" s="289"/>
      <c r="Y223" s="290"/>
      <c r="AU223" s="285"/>
      <c r="AV223" s="285"/>
      <c r="AW223" s="285"/>
      <c r="AX223" s="285"/>
      <c r="AY223" s="285"/>
      <c r="AZ223" s="285"/>
      <c r="BA223" s="285"/>
      <c r="BB223" s="285"/>
      <c r="BC223" s="285"/>
      <c r="BD223" s="285"/>
      <c r="BE223" s="285"/>
      <c r="BF223" s="285"/>
      <c r="BG223" s="285"/>
      <c r="BH223" s="285"/>
      <c r="BI223" s="285"/>
      <c r="BJ223" s="285"/>
      <c r="BK223" s="285"/>
      <c r="BL223" s="286"/>
      <c r="BM223" s="285"/>
      <c r="BN223" s="285"/>
      <c r="BO223" s="285"/>
      <c r="BP223" s="285"/>
      <c r="BQ223" s="285"/>
      <c r="BR223" s="285"/>
      <c r="BS223" s="285"/>
      <c r="BT223" s="285"/>
      <c r="BU223" s="285"/>
      <c r="BV223" s="285"/>
      <c r="BW223" s="285"/>
      <c r="BX223" s="285"/>
      <c r="BY223" s="285"/>
      <c r="BZ223" s="285"/>
      <c r="CA223" s="285"/>
      <c r="CB223" s="285"/>
      <c r="CC223" s="285"/>
      <c r="CD223" s="285"/>
      <c r="CE223" s="285"/>
      <c r="CF223" s="285"/>
      <c r="CG223" s="285"/>
      <c r="CH223" s="285"/>
      <c r="CI223" s="285"/>
      <c r="CJ223" s="285"/>
      <c r="CK223" s="285"/>
      <c r="CL223" s="285"/>
      <c r="CM223" s="285"/>
      <c r="CN223" s="285"/>
      <c r="CO223" s="285"/>
    </row>
    <row r="224" spans="2:93" s="280" customFormat="1">
      <c r="B224" s="281"/>
      <c r="C224" s="44"/>
      <c r="D224" s="45"/>
      <c r="E224" s="282"/>
      <c r="F224" s="283"/>
      <c r="G224" s="281"/>
      <c r="H224" s="281"/>
      <c r="I224" s="281"/>
      <c r="J224" s="282"/>
      <c r="K224" s="284"/>
      <c r="L224" s="284"/>
      <c r="M224" s="287"/>
      <c r="N224" s="287"/>
      <c r="O224" s="288"/>
      <c r="P224" s="282"/>
      <c r="Q224" s="281"/>
      <c r="R224" s="282"/>
      <c r="S224" s="282"/>
      <c r="T224" s="282"/>
      <c r="U224" s="289"/>
      <c r="V224" s="289"/>
      <c r="W224" s="289"/>
      <c r="X224" s="289"/>
      <c r="Y224" s="290"/>
      <c r="AU224" s="285"/>
      <c r="AV224" s="285"/>
      <c r="AW224" s="285"/>
      <c r="AX224" s="285"/>
      <c r="AY224" s="285"/>
      <c r="AZ224" s="285"/>
      <c r="BA224" s="285"/>
      <c r="BB224" s="285"/>
      <c r="BC224" s="285"/>
      <c r="BD224" s="285"/>
      <c r="BE224" s="285"/>
      <c r="BF224" s="285"/>
      <c r="BG224" s="285"/>
      <c r="BH224" s="285"/>
      <c r="BI224" s="285"/>
      <c r="BJ224" s="285"/>
      <c r="BK224" s="285"/>
      <c r="BL224" s="286"/>
      <c r="BM224" s="285"/>
      <c r="BN224" s="285"/>
      <c r="BO224" s="285"/>
      <c r="BP224" s="285"/>
      <c r="BQ224" s="285"/>
      <c r="BR224" s="285"/>
      <c r="BS224" s="285"/>
      <c r="BT224" s="285"/>
      <c r="BU224" s="285"/>
      <c r="BV224" s="285"/>
      <c r="BW224" s="285"/>
      <c r="BX224" s="285"/>
      <c r="BY224" s="285"/>
      <c r="BZ224" s="285"/>
      <c r="CA224" s="285"/>
      <c r="CB224" s="285"/>
      <c r="CC224" s="285"/>
      <c r="CD224" s="285"/>
      <c r="CE224" s="285"/>
      <c r="CF224" s="285"/>
      <c r="CG224" s="285"/>
      <c r="CH224" s="285"/>
      <c r="CI224" s="285"/>
      <c r="CJ224" s="285"/>
      <c r="CK224" s="285"/>
      <c r="CL224" s="285"/>
      <c r="CM224" s="285"/>
      <c r="CN224" s="285"/>
      <c r="CO224" s="285"/>
    </row>
    <row r="225" spans="2:93" s="280" customFormat="1">
      <c r="B225" s="281"/>
      <c r="C225" s="44"/>
      <c r="D225" s="45"/>
      <c r="E225" s="282"/>
      <c r="F225" s="283"/>
      <c r="G225" s="281"/>
      <c r="H225" s="281"/>
      <c r="I225" s="281"/>
      <c r="J225" s="282"/>
      <c r="K225" s="284"/>
      <c r="L225" s="284"/>
      <c r="M225" s="287"/>
      <c r="N225" s="287"/>
      <c r="O225" s="288"/>
      <c r="P225" s="282"/>
      <c r="Q225" s="281"/>
      <c r="R225" s="282"/>
      <c r="S225" s="282"/>
      <c r="T225" s="282"/>
      <c r="U225" s="289"/>
      <c r="V225" s="289"/>
      <c r="W225" s="289"/>
      <c r="X225" s="289"/>
      <c r="Y225" s="290"/>
      <c r="AU225" s="285"/>
      <c r="AV225" s="285"/>
      <c r="AW225" s="285"/>
      <c r="AX225" s="285"/>
      <c r="AY225" s="285"/>
      <c r="AZ225" s="285"/>
      <c r="BA225" s="285"/>
      <c r="BB225" s="285"/>
      <c r="BC225" s="285"/>
      <c r="BD225" s="285"/>
      <c r="BE225" s="285"/>
      <c r="BF225" s="285"/>
      <c r="BG225" s="285"/>
      <c r="BH225" s="285"/>
      <c r="BI225" s="285"/>
      <c r="BJ225" s="285"/>
      <c r="BK225" s="285"/>
      <c r="BL225" s="286"/>
      <c r="BM225" s="285"/>
      <c r="BN225" s="285"/>
      <c r="BO225" s="285"/>
      <c r="BP225" s="285"/>
      <c r="BQ225" s="285"/>
      <c r="BR225" s="285"/>
      <c r="BS225" s="285"/>
      <c r="BT225" s="285"/>
      <c r="BU225" s="285"/>
      <c r="BV225" s="285"/>
      <c r="BW225" s="285"/>
      <c r="BX225" s="285"/>
      <c r="BY225" s="285"/>
      <c r="BZ225" s="285"/>
      <c r="CA225" s="285"/>
      <c r="CB225" s="285"/>
      <c r="CC225" s="285"/>
      <c r="CD225" s="285"/>
      <c r="CE225" s="285"/>
      <c r="CF225" s="285"/>
      <c r="CG225" s="285"/>
      <c r="CH225" s="285"/>
      <c r="CI225" s="285"/>
      <c r="CJ225" s="285"/>
      <c r="CK225" s="285"/>
      <c r="CL225" s="285"/>
      <c r="CM225" s="285"/>
      <c r="CN225" s="285"/>
      <c r="CO225" s="285"/>
    </row>
    <row r="226" spans="2:93" s="280" customFormat="1">
      <c r="B226" s="281"/>
      <c r="C226" s="44"/>
      <c r="D226" s="45"/>
      <c r="E226" s="282"/>
      <c r="F226" s="283"/>
      <c r="G226" s="281"/>
      <c r="H226" s="281"/>
      <c r="I226" s="281"/>
      <c r="J226" s="282"/>
      <c r="K226" s="284"/>
      <c r="L226" s="284"/>
      <c r="M226" s="287"/>
      <c r="N226" s="287"/>
      <c r="O226" s="288"/>
      <c r="P226" s="282"/>
      <c r="Q226" s="281"/>
      <c r="R226" s="282"/>
      <c r="S226" s="282"/>
      <c r="T226" s="282"/>
      <c r="U226" s="289"/>
      <c r="V226" s="289"/>
      <c r="W226" s="289"/>
      <c r="X226" s="289"/>
      <c r="Y226" s="290"/>
      <c r="AU226" s="285"/>
      <c r="AV226" s="285"/>
      <c r="AW226" s="285"/>
      <c r="AX226" s="285"/>
      <c r="AY226" s="285"/>
      <c r="AZ226" s="285"/>
      <c r="BA226" s="285"/>
      <c r="BB226" s="285"/>
      <c r="BC226" s="285"/>
      <c r="BD226" s="285"/>
      <c r="BE226" s="285"/>
      <c r="BF226" s="285"/>
      <c r="BG226" s="285"/>
      <c r="BH226" s="285"/>
      <c r="BI226" s="285"/>
      <c r="BJ226" s="285"/>
      <c r="BK226" s="285"/>
      <c r="BL226" s="286"/>
      <c r="BM226" s="285"/>
      <c r="BN226" s="285"/>
      <c r="BO226" s="285"/>
      <c r="BP226" s="285"/>
      <c r="BQ226" s="285"/>
      <c r="BR226" s="285"/>
      <c r="BS226" s="285"/>
      <c r="BT226" s="285"/>
      <c r="BU226" s="285"/>
      <c r="BV226" s="285"/>
      <c r="BW226" s="285"/>
      <c r="BX226" s="285"/>
      <c r="BY226" s="285"/>
      <c r="BZ226" s="285"/>
      <c r="CA226" s="285"/>
      <c r="CB226" s="285"/>
      <c r="CC226" s="285"/>
      <c r="CD226" s="285"/>
      <c r="CE226" s="285"/>
      <c r="CF226" s="285"/>
      <c r="CG226" s="285"/>
      <c r="CH226" s="285"/>
      <c r="CI226" s="285"/>
      <c r="CJ226" s="285"/>
      <c r="CK226" s="285"/>
      <c r="CL226" s="285"/>
      <c r="CM226" s="285"/>
      <c r="CN226" s="285"/>
      <c r="CO226" s="285"/>
    </row>
    <row r="227" spans="2:93" s="280" customFormat="1">
      <c r="B227" s="281"/>
      <c r="C227" s="44"/>
      <c r="D227" s="45"/>
      <c r="E227" s="282"/>
      <c r="F227" s="283"/>
      <c r="G227" s="281"/>
      <c r="H227" s="281"/>
      <c r="I227" s="281"/>
      <c r="J227" s="282"/>
      <c r="K227" s="284"/>
      <c r="L227" s="284"/>
      <c r="M227" s="287"/>
      <c r="N227" s="287"/>
      <c r="O227" s="288"/>
      <c r="P227" s="282"/>
      <c r="Q227" s="281"/>
      <c r="R227" s="282"/>
      <c r="S227" s="282"/>
      <c r="T227" s="282"/>
      <c r="U227" s="289"/>
      <c r="V227" s="289"/>
      <c r="W227" s="289"/>
      <c r="X227" s="289"/>
      <c r="Y227" s="290"/>
      <c r="AU227" s="285"/>
      <c r="AV227" s="285"/>
      <c r="AW227" s="285"/>
      <c r="AX227" s="285"/>
      <c r="AY227" s="285"/>
      <c r="AZ227" s="285"/>
      <c r="BA227" s="285"/>
      <c r="BB227" s="285"/>
      <c r="BC227" s="285"/>
      <c r="BD227" s="285"/>
      <c r="BE227" s="285"/>
      <c r="BF227" s="285"/>
      <c r="BG227" s="285"/>
      <c r="BH227" s="285"/>
      <c r="BI227" s="285"/>
      <c r="BJ227" s="285"/>
      <c r="BK227" s="285"/>
      <c r="BL227" s="286"/>
      <c r="BM227" s="285"/>
      <c r="BN227" s="285"/>
      <c r="BO227" s="285"/>
      <c r="BP227" s="285"/>
      <c r="BQ227" s="285"/>
      <c r="BR227" s="285"/>
      <c r="BS227" s="285"/>
      <c r="BT227" s="285"/>
      <c r="BU227" s="285"/>
      <c r="BV227" s="285"/>
      <c r="BW227" s="285"/>
      <c r="BX227" s="285"/>
      <c r="BY227" s="285"/>
      <c r="BZ227" s="285"/>
      <c r="CA227" s="285"/>
      <c r="CB227" s="285"/>
      <c r="CC227" s="285"/>
      <c r="CD227" s="285"/>
      <c r="CE227" s="285"/>
      <c r="CF227" s="285"/>
      <c r="CG227" s="285"/>
      <c r="CH227" s="285"/>
      <c r="CI227" s="285"/>
      <c r="CJ227" s="285"/>
      <c r="CK227" s="285"/>
      <c r="CL227" s="285"/>
      <c r="CM227" s="285"/>
      <c r="CN227" s="285"/>
      <c r="CO227" s="285"/>
    </row>
    <row r="228" spans="2:93" s="280" customFormat="1">
      <c r="B228" s="281"/>
      <c r="C228" s="44"/>
      <c r="D228" s="45"/>
      <c r="E228" s="282"/>
      <c r="F228" s="283"/>
      <c r="G228" s="281"/>
      <c r="H228" s="281"/>
      <c r="I228" s="281"/>
      <c r="J228" s="282"/>
      <c r="K228" s="284"/>
      <c r="L228" s="284"/>
      <c r="M228" s="287"/>
      <c r="N228" s="287"/>
      <c r="O228" s="288"/>
      <c r="P228" s="282"/>
      <c r="Q228" s="281"/>
      <c r="R228" s="282"/>
      <c r="S228" s="282"/>
      <c r="T228" s="282"/>
      <c r="U228" s="289"/>
      <c r="V228" s="289"/>
      <c r="W228" s="289"/>
      <c r="X228" s="289"/>
      <c r="Y228" s="290"/>
      <c r="AU228" s="285"/>
      <c r="AV228" s="285"/>
      <c r="AW228" s="285"/>
      <c r="AX228" s="285"/>
      <c r="AY228" s="285"/>
      <c r="AZ228" s="285"/>
      <c r="BA228" s="285"/>
      <c r="BB228" s="285"/>
      <c r="BC228" s="285"/>
      <c r="BD228" s="285"/>
      <c r="BE228" s="285"/>
      <c r="BF228" s="285"/>
      <c r="BG228" s="285"/>
      <c r="BH228" s="285"/>
      <c r="BI228" s="285"/>
      <c r="BJ228" s="285"/>
      <c r="BK228" s="285"/>
      <c r="BL228" s="286"/>
      <c r="BM228" s="285"/>
      <c r="BN228" s="285"/>
      <c r="BO228" s="285"/>
      <c r="BP228" s="285"/>
      <c r="BQ228" s="285"/>
      <c r="BR228" s="285"/>
      <c r="BS228" s="285"/>
      <c r="BT228" s="285"/>
      <c r="BU228" s="285"/>
      <c r="BV228" s="285"/>
      <c r="BW228" s="285"/>
      <c r="BX228" s="285"/>
      <c r="BY228" s="285"/>
      <c r="BZ228" s="285"/>
      <c r="CA228" s="285"/>
      <c r="CB228" s="285"/>
      <c r="CC228" s="285"/>
      <c r="CD228" s="285"/>
      <c r="CE228" s="285"/>
      <c r="CF228" s="285"/>
      <c r="CG228" s="285"/>
      <c r="CH228" s="285"/>
      <c r="CI228" s="285"/>
      <c r="CJ228" s="285"/>
      <c r="CK228" s="285"/>
      <c r="CL228" s="285"/>
      <c r="CM228" s="285"/>
      <c r="CN228" s="285"/>
      <c r="CO228" s="285"/>
    </row>
    <row r="229" spans="2:93" s="280" customFormat="1">
      <c r="B229" s="281"/>
      <c r="C229" s="44"/>
      <c r="D229" s="45"/>
      <c r="E229" s="282"/>
      <c r="F229" s="283"/>
      <c r="G229" s="281"/>
      <c r="H229" s="281"/>
      <c r="I229" s="281"/>
      <c r="J229" s="282"/>
      <c r="K229" s="284"/>
      <c r="L229" s="284"/>
      <c r="M229" s="287"/>
      <c r="N229" s="287"/>
      <c r="O229" s="288"/>
      <c r="P229" s="282"/>
      <c r="Q229" s="281"/>
      <c r="R229" s="282"/>
      <c r="S229" s="282"/>
      <c r="T229" s="282"/>
      <c r="U229" s="289"/>
      <c r="V229" s="289"/>
      <c r="W229" s="289"/>
      <c r="X229" s="289"/>
      <c r="Y229" s="290"/>
      <c r="AU229" s="285"/>
      <c r="AV229" s="285"/>
      <c r="AW229" s="285"/>
      <c r="AX229" s="285"/>
      <c r="AY229" s="285"/>
      <c r="AZ229" s="285"/>
      <c r="BA229" s="285"/>
      <c r="BB229" s="285"/>
      <c r="BC229" s="285"/>
      <c r="BD229" s="285"/>
      <c r="BE229" s="285"/>
      <c r="BF229" s="285"/>
      <c r="BG229" s="285"/>
      <c r="BH229" s="285"/>
      <c r="BI229" s="285"/>
      <c r="BJ229" s="285"/>
      <c r="BK229" s="285"/>
      <c r="BL229" s="286"/>
      <c r="BM229" s="285"/>
      <c r="BN229" s="285"/>
      <c r="BO229" s="285"/>
      <c r="BP229" s="285"/>
      <c r="BQ229" s="285"/>
      <c r="BR229" s="285"/>
      <c r="BS229" s="285"/>
      <c r="BT229" s="285"/>
      <c r="BU229" s="285"/>
      <c r="BV229" s="285"/>
      <c r="BW229" s="285"/>
      <c r="BX229" s="285"/>
      <c r="BY229" s="285"/>
      <c r="BZ229" s="285"/>
      <c r="CA229" s="285"/>
      <c r="CB229" s="285"/>
      <c r="CC229" s="285"/>
      <c r="CD229" s="285"/>
      <c r="CE229" s="285"/>
      <c r="CF229" s="285"/>
      <c r="CG229" s="285"/>
      <c r="CH229" s="285"/>
      <c r="CI229" s="285"/>
      <c r="CJ229" s="285"/>
      <c r="CK229" s="285"/>
      <c r="CL229" s="285"/>
      <c r="CM229" s="285"/>
      <c r="CN229" s="285"/>
      <c r="CO229" s="285"/>
    </row>
    <row r="230" spans="2:93" s="280" customFormat="1">
      <c r="B230" s="281"/>
      <c r="C230" s="44"/>
      <c r="D230" s="45"/>
      <c r="E230" s="282"/>
      <c r="F230" s="283"/>
      <c r="G230" s="281"/>
      <c r="H230" s="281"/>
      <c r="I230" s="281"/>
      <c r="J230" s="282"/>
      <c r="K230" s="284"/>
      <c r="L230" s="284"/>
      <c r="M230" s="287"/>
      <c r="N230" s="287"/>
      <c r="O230" s="288"/>
      <c r="P230" s="282"/>
      <c r="Q230" s="281"/>
      <c r="R230" s="282"/>
      <c r="S230" s="282"/>
      <c r="T230" s="282"/>
      <c r="U230" s="289"/>
      <c r="V230" s="289"/>
      <c r="W230" s="289"/>
      <c r="X230" s="289"/>
      <c r="Y230" s="290"/>
      <c r="AU230" s="285"/>
      <c r="AV230" s="285"/>
      <c r="AW230" s="285"/>
      <c r="AX230" s="285"/>
      <c r="AY230" s="285"/>
      <c r="AZ230" s="285"/>
      <c r="BA230" s="285"/>
      <c r="BB230" s="285"/>
      <c r="BC230" s="285"/>
      <c r="BD230" s="285"/>
      <c r="BE230" s="285"/>
      <c r="BF230" s="285"/>
      <c r="BG230" s="285"/>
      <c r="BH230" s="285"/>
      <c r="BI230" s="285"/>
      <c r="BJ230" s="285"/>
      <c r="BK230" s="285"/>
      <c r="BL230" s="286"/>
      <c r="BM230" s="285"/>
      <c r="BN230" s="285"/>
      <c r="BO230" s="285"/>
      <c r="BP230" s="285"/>
      <c r="BQ230" s="285"/>
      <c r="BR230" s="285"/>
      <c r="BS230" s="285"/>
      <c r="BT230" s="285"/>
      <c r="BU230" s="285"/>
      <c r="BV230" s="285"/>
      <c r="BW230" s="285"/>
      <c r="BX230" s="285"/>
      <c r="BY230" s="285"/>
      <c r="BZ230" s="285"/>
      <c r="CA230" s="285"/>
      <c r="CB230" s="285"/>
      <c r="CC230" s="285"/>
      <c r="CD230" s="285"/>
      <c r="CE230" s="285"/>
      <c r="CF230" s="285"/>
      <c r="CG230" s="285"/>
      <c r="CH230" s="285"/>
      <c r="CI230" s="285"/>
      <c r="CJ230" s="285"/>
      <c r="CK230" s="285"/>
      <c r="CL230" s="285"/>
      <c r="CM230" s="285"/>
      <c r="CN230" s="285"/>
      <c r="CO230" s="285"/>
    </row>
    <row r="231" spans="2:93" s="280" customFormat="1">
      <c r="B231" s="281"/>
      <c r="C231" s="44"/>
      <c r="D231" s="45"/>
      <c r="E231" s="282"/>
      <c r="F231" s="283"/>
      <c r="G231" s="281"/>
      <c r="H231" s="281"/>
      <c r="I231" s="281"/>
      <c r="J231" s="282"/>
      <c r="K231" s="284"/>
      <c r="L231" s="284"/>
      <c r="M231" s="287"/>
      <c r="N231" s="287"/>
      <c r="O231" s="288"/>
      <c r="P231" s="282"/>
      <c r="Q231" s="281"/>
      <c r="R231" s="282"/>
      <c r="S231" s="282"/>
      <c r="T231" s="282"/>
      <c r="U231" s="289"/>
      <c r="V231" s="289"/>
      <c r="W231" s="289"/>
      <c r="X231" s="289"/>
      <c r="Y231" s="290"/>
      <c r="AU231" s="285"/>
      <c r="AV231" s="285"/>
      <c r="AW231" s="285"/>
      <c r="AX231" s="285"/>
      <c r="AY231" s="285"/>
      <c r="AZ231" s="285"/>
      <c r="BA231" s="285"/>
      <c r="BB231" s="285"/>
      <c r="BC231" s="285"/>
      <c r="BD231" s="285"/>
      <c r="BE231" s="285"/>
      <c r="BF231" s="285"/>
      <c r="BG231" s="285"/>
      <c r="BH231" s="285"/>
      <c r="BI231" s="285"/>
      <c r="BJ231" s="285"/>
      <c r="BK231" s="285"/>
      <c r="BL231" s="286"/>
      <c r="BM231" s="285"/>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N231" s="285"/>
      <c r="CO231" s="285"/>
    </row>
    <row r="232" spans="2:93" s="280" customFormat="1">
      <c r="B232" s="281"/>
      <c r="C232" s="44"/>
      <c r="D232" s="45"/>
      <c r="E232" s="282"/>
      <c r="F232" s="283"/>
      <c r="G232" s="281"/>
      <c r="H232" s="281"/>
      <c r="I232" s="281"/>
      <c r="J232" s="282"/>
      <c r="K232" s="284"/>
      <c r="L232" s="284"/>
      <c r="M232" s="287"/>
      <c r="N232" s="287"/>
      <c r="O232" s="288"/>
      <c r="P232" s="282"/>
      <c r="Q232" s="281"/>
      <c r="R232" s="282"/>
      <c r="S232" s="282"/>
      <c r="T232" s="282"/>
      <c r="U232" s="289"/>
      <c r="V232" s="289"/>
      <c r="W232" s="289"/>
      <c r="X232" s="289"/>
      <c r="Y232" s="290"/>
      <c r="AU232" s="285"/>
      <c r="AV232" s="285"/>
      <c r="AW232" s="285"/>
      <c r="AX232" s="285"/>
      <c r="AY232" s="285"/>
      <c r="AZ232" s="285"/>
      <c r="BA232" s="285"/>
      <c r="BB232" s="285"/>
      <c r="BC232" s="285"/>
      <c r="BD232" s="285"/>
      <c r="BE232" s="285"/>
      <c r="BF232" s="285"/>
      <c r="BG232" s="285"/>
      <c r="BH232" s="285"/>
      <c r="BI232" s="285"/>
      <c r="BJ232" s="285"/>
      <c r="BK232" s="285"/>
      <c r="BL232" s="286"/>
      <c r="BM232" s="285"/>
      <c r="BN232" s="285"/>
      <c r="BO232" s="285"/>
      <c r="BP232" s="285"/>
      <c r="BQ232" s="285"/>
      <c r="BR232" s="285"/>
      <c r="BS232" s="285"/>
      <c r="BT232" s="285"/>
      <c r="BU232" s="285"/>
      <c r="BV232" s="285"/>
      <c r="BW232" s="285"/>
      <c r="BX232" s="285"/>
      <c r="BY232" s="285"/>
      <c r="BZ232" s="285"/>
      <c r="CA232" s="285"/>
      <c r="CB232" s="285"/>
      <c r="CC232" s="285"/>
      <c r="CD232" s="285"/>
      <c r="CE232" s="285"/>
      <c r="CF232" s="285"/>
      <c r="CG232" s="285"/>
      <c r="CH232" s="285"/>
      <c r="CI232" s="285"/>
      <c r="CJ232" s="285"/>
      <c r="CK232" s="285"/>
      <c r="CL232" s="285"/>
      <c r="CM232" s="285"/>
      <c r="CN232" s="285"/>
      <c r="CO232" s="285"/>
    </row>
    <row r="233" spans="2:93" s="280" customFormat="1">
      <c r="B233" s="281"/>
      <c r="C233" s="44"/>
      <c r="D233" s="45"/>
      <c r="E233" s="282"/>
      <c r="F233" s="283"/>
      <c r="G233" s="281"/>
      <c r="H233" s="281"/>
      <c r="I233" s="281"/>
      <c r="J233" s="282"/>
      <c r="K233" s="284"/>
      <c r="L233" s="284"/>
      <c r="M233" s="287"/>
      <c r="N233" s="287"/>
      <c r="O233" s="288"/>
      <c r="P233" s="282"/>
      <c r="Q233" s="281"/>
      <c r="R233" s="282"/>
      <c r="S233" s="282"/>
      <c r="T233" s="282"/>
      <c r="U233" s="289"/>
      <c r="V233" s="289"/>
      <c r="W233" s="289"/>
      <c r="X233" s="289"/>
      <c r="Y233" s="290"/>
      <c r="AU233" s="285"/>
      <c r="AV233" s="285"/>
      <c r="AW233" s="285"/>
      <c r="AX233" s="285"/>
      <c r="AY233" s="285"/>
      <c r="AZ233" s="285"/>
      <c r="BA233" s="285"/>
      <c r="BB233" s="285"/>
      <c r="BC233" s="285"/>
      <c r="BD233" s="285"/>
      <c r="BE233" s="285"/>
      <c r="BF233" s="285"/>
      <c r="BG233" s="285"/>
      <c r="BH233" s="285"/>
      <c r="BI233" s="285"/>
      <c r="BJ233" s="285"/>
      <c r="BK233" s="285"/>
      <c r="BL233" s="286"/>
      <c r="BM233" s="285"/>
      <c r="BN233" s="285"/>
      <c r="BO233" s="285"/>
      <c r="BP233" s="285"/>
      <c r="BQ233" s="285"/>
      <c r="BR233" s="285"/>
      <c r="BS233" s="285"/>
      <c r="BT233" s="285"/>
      <c r="BU233" s="285"/>
      <c r="BV233" s="285"/>
      <c r="BW233" s="285"/>
      <c r="BX233" s="285"/>
      <c r="BY233" s="285"/>
      <c r="BZ233" s="285"/>
      <c r="CA233" s="285"/>
      <c r="CB233" s="285"/>
      <c r="CC233" s="285"/>
      <c r="CD233" s="285"/>
      <c r="CE233" s="285"/>
      <c r="CF233" s="285"/>
      <c r="CG233" s="285"/>
      <c r="CH233" s="285"/>
      <c r="CI233" s="285"/>
      <c r="CJ233" s="285"/>
      <c r="CK233" s="285"/>
      <c r="CL233" s="285"/>
      <c r="CM233" s="285"/>
      <c r="CN233" s="285"/>
      <c r="CO233" s="285"/>
    </row>
    <row r="234" spans="2:93" s="280" customFormat="1">
      <c r="B234" s="281"/>
      <c r="C234" s="44"/>
      <c r="D234" s="45"/>
      <c r="E234" s="282"/>
      <c r="F234" s="283"/>
      <c r="G234" s="281"/>
      <c r="H234" s="281"/>
      <c r="I234" s="281"/>
      <c r="J234" s="282"/>
      <c r="K234" s="284"/>
      <c r="L234" s="284"/>
      <c r="M234" s="287"/>
      <c r="N234" s="287"/>
      <c r="O234" s="288"/>
      <c r="P234" s="282"/>
      <c r="Q234" s="281"/>
      <c r="R234" s="282"/>
      <c r="S234" s="282"/>
      <c r="T234" s="282"/>
      <c r="U234" s="289"/>
      <c r="V234" s="289"/>
      <c r="W234" s="289"/>
      <c r="X234" s="289"/>
      <c r="Y234" s="290"/>
      <c r="AU234" s="285"/>
      <c r="AV234" s="285"/>
      <c r="AW234" s="285"/>
      <c r="AX234" s="285"/>
      <c r="AY234" s="285"/>
      <c r="AZ234" s="285"/>
      <c r="BA234" s="285"/>
      <c r="BB234" s="285"/>
      <c r="BC234" s="285"/>
      <c r="BD234" s="285"/>
      <c r="BE234" s="285"/>
      <c r="BF234" s="285"/>
      <c r="BG234" s="285"/>
      <c r="BH234" s="285"/>
      <c r="BI234" s="285"/>
      <c r="BJ234" s="285"/>
      <c r="BK234" s="285"/>
      <c r="BL234" s="286"/>
      <c r="BM234" s="285"/>
      <c r="BN234" s="285"/>
      <c r="BO234" s="285"/>
      <c r="BP234" s="285"/>
      <c r="BQ234" s="285"/>
      <c r="BR234" s="285"/>
      <c r="BS234" s="285"/>
      <c r="BT234" s="285"/>
      <c r="BU234" s="285"/>
      <c r="BV234" s="285"/>
      <c r="BW234" s="285"/>
      <c r="BX234" s="285"/>
      <c r="BY234" s="285"/>
      <c r="BZ234" s="285"/>
      <c r="CA234" s="285"/>
      <c r="CB234" s="285"/>
      <c r="CC234" s="285"/>
      <c r="CD234" s="285"/>
      <c r="CE234" s="285"/>
      <c r="CF234" s="285"/>
      <c r="CG234" s="285"/>
      <c r="CH234" s="285"/>
      <c r="CI234" s="285"/>
      <c r="CJ234" s="285"/>
      <c r="CK234" s="285"/>
      <c r="CL234" s="285"/>
      <c r="CM234" s="285"/>
      <c r="CN234" s="285"/>
      <c r="CO234" s="285"/>
    </row>
    <row r="235" spans="2:93" s="280" customFormat="1">
      <c r="B235" s="281"/>
      <c r="C235" s="44"/>
      <c r="D235" s="45"/>
      <c r="E235" s="282"/>
      <c r="F235" s="283"/>
      <c r="G235" s="281"/>
      <c r="H235" s="281"/>
      <c r="I235" s="281"/>
      <c r="J235" s="282"/>
      <c r="K235" s="284"/>
      <c r="L235" s="284"/>
      <c r="M235" s="287"/>
      <c r="N235" s="287"/>
      <c r="O235" s="288"/>
      <c r="P235" s="282"/>
      <c r="Q235" s="281"/>
      <c r="R235" s="282"/>
      <c r="S235" s="282"/>
      <c r="T235" s="282"/>
      <c r="U235" s="289"/>
      <c r="V235" s="289"/>
      <c r="W235" s="289"/>
      <c r="X235" s="289"/>
      <c r="Y235" s="290"/>
      <c r="AU235" s="285"/>
      <c r="AV235" s="285"/>
      <c r="AW235" s="285"/>
      <c r="AX235" s="285"/>
      <c r="AY235" s="285"/>
      <c r="AZ235" s="285"/>
      <c r="BA235" s="285"/>
      <c r="BB235" s="285"/>
      <c r="BC235" s="285"/>
      <c r="BD235" s="285"/>
      <c r="BE235" s="285"/>
      <c r="BF235" s="285"/>
      <c r="BG235" s="285"/>
      <c r="BH235" s="285"/>
      <c r="BI235" s="285"/>
      <c r="BJ235" s="285"/>
      <c r="BK235" s="285"/>
      <c r="BL235" s="286"/>
      <c r="BM235" s="285"/>
      <c r="BN235" s="285"/>
      <c r="BO235" s="285"/>
      <c r="BP235" s="285"/>
      <c r="BQ235" s="285"/>
      <c r="BR235" s="285"/>
      <c r="BS235" s="285"/>
      <c r="BT235" s="285"/>
      <c r="BU235" s="285"/>
      <c r="BV235" s="285"/>
      <c r="BW235" s="285"/>
      <c r="BX235" s="285"/>
      <c r="BY235" s="285"/>
      <c r="BZ235" s="285"/>
      <c r="CA235" s="285"/>
      <c r="CB235" s="285"/>
      <c r="CC235" s="285"/>
      <c r="CD235" s="285"/>
      <c r="CE235" s="285"/>
      <c r="CF235" s="285"/>
      <c r="CG235" s="285"/>
      <c r="CH235" s="285"/>
      <c r="CI235" s="285"/>
      <c r="CJ235" s="285"/>
      <c r="CK235" s="285"/>
      <c r="CL235" s="285"/>
      <c r="CM235" s="285"/>
      <c r="CN235" s="285"/>
      <c r="CO235" s="285"/>
    </row>
    <row r="236" spans="2:93" s="280" customFormat="1">
      <c r="B236" s="281"/>
      <c r="C236" s="44"/>
      <c r="D236" s="45"/>
      <c r="E236" s="282"/>
      <c r="F236" s="283"/>
      <c r="G236" s="281"/>
      <c r="H236" s="281"/>
      <c r="I236" s="281"/>
      <c r="J236" s="282"/>
      <c r="K236" s="284"/>
      <c r="L236" s="284"/>
      <c r="M236" s="287"/>
      <c r="N236" s="287"/>
      <c r="O236" s="288"/>
      <c r="P236" s="282"/>
      <c r="Q236" s="281"/>
      <c r="R236" s="282"/>
      <c r="S236" s="282"/>
      <c r="T236" s="282"/>
      <c r="U236" s="289"/>
      <c r="V236" s="289"/>
      <c r="W236" s="289"/>
      <c r="X236" s="289"/>
      <c r="Y236" s="290"/>
      <c r="AU236" s="285"/>
      <c r="AV236" s="285"/>
      <c r="AW236" s="285"/>
      <c r="AX236" s="285"/>
      <c r="AY236" s="285"/>
      <c r="AZ236" s="285"/>
      <c r="BA236" s="285"/>
      <c r="BB236" s="285"/>
      <c r="BC236" s="285"/>
      <c r="BD236" s="285"/>
      <c r="BE236" s="285"/>
      <c r="BF236" s="285"/>
      <c r="BG236" s="285"/>
      <c r="BH236" s="285"/>
      <c r="BI236" s="285"/>
      <c r="BJ236" s="285"/>
      <c r="BK236" s="285"/>
      <c r="BL236" s="286"/>
      <c r="BM236" s="285"/>
      <c r="BN236" s="285"/>
      <c r="BO236" s="285"/>
      <c r="BP236" s="285"/>
      <c r="BQ236" s="285"/>
      <c r="BR236" s="285"/>
      <c r="BS236" s="285"/>
      <c r="BT236" s="285"/>
      <c r="BU236" s="285"/>
      <c r="BV236" s="285"/>
      <c r="BW236" s="285"/>
      <c r="BX236" s="285"/>
      <c r="BY236" s="285"/>
      <c r="BZ236" s="285"/>
      <c r="CA236" s="285"/>
      <c r="CB236" s="285"/>
      <c r="CC236" s="285"/>
      <c r="CD236" s="285"/>
      <c r="CE236" s="285"/>
      <c r="CF236" s="285"/>
      <c r="CG236" s="285"/>
      <c r="CH236" s="285"/>
      <c r="CI236" s="285"/>
      <c r="CJ236" s="285"/>
      <c r="CK236" s="285"/>
      <c r="CL236" s="285"/>
      <c r="CM236" s="285"/>
      <c r="CN236" s="285"/>
      <c r="CO236" s="285"/>
    </row>
    <row r="237" spans="2:93" s="280" customFormat="1">
      <c r="B237" s="281"/>
      <c r="C237" s="44"/>
      <c r="D237" s="45"/>
      <c r="E237" s="282"/>
      <c r="F237" s="283"/>
      <c r="G237" s="281"/>
      <c r="H237" s="281"/>
      <c r="I237" s="281"/>
      <c r="J237" s="282"/>
      <c r="K237" s="284"/>
      <c r="L237" s="284"/>
      <c r="M237" s="287"/>
      <c r="N237" s="287"/>
      <c r="O237" s="288"/>
      <c r="P237" s="282"/>
      <c r="Q237" s="281"/>
      <c r="R237" s="282"/>
      <c r="S237" s="282"/>
      <c r="T237" s="282"/>
      <c r="U237" s="289"/>
      <c r="V237" s="289"/>
      <c r="W237" s="289"/>
      <c r="X237" s="289"/>
      <c r="Y237" s="290"/>
      <c r="AU237" s="285"/>
      <c r="AV237" s="285"/>
      <c r="AW237" s="285"/>
      <c r="AX237" s="285"/>
      <c r="AY237" s="285"/>
      <c r="AZ237" s="285"/>
      <c r="BA237" s="285"/>
      <c r="BB237" s="285"/>
      <c r="BC237" s="285"/>
      <c r="BD237" s="285"/>
      <c r="BE237" s="285"/>
      <c r="BF237" s="285"/>
      <c r="BG237" s="285"/>
      <c r="BH237" s="285"/>
      <c r="BI237" s="285"/>
      <c r="BJ237" s="285"/>
      <c r="BK237" s="285"/>
      <c r="BL237" s="286"/>
      <c r="BM237" s="285"/>
      <c r="BN237" s="285"/>
      <c r="BO237" s="285"/>
      <c r="BP237" s="285"/>
      <c r="BQ237" s="285"/>
      <c r="BR237" s="285"/>
      <c r="BS237" s="285"/>
      <c r="BT237" s="285"/>
      <c r="BU237" s="285"/>
      <c r="BV237" s="285"/>
      <c r="BW237" s="285"/>
      <c r="BX237" s="285"/>
      <c r="BY237" s="285"/>
      <c r="BZ237" s="285"/>
      <c r="CA237" s="285"/>
      <c r="CB237" s="285"/>
      <c r="CC237" s="285"/>
      <c r="CD237" s="285"/>
      <c r="CE237" s="285"/>
      <c r="CF237" s="285"/>
      <c r="CG237" s="285"/>
      <c r="CH237" s="285"/>
      <c r="CI237" s="285"/>
      <c r="CJ237" s="285"/>
      <c r="CK237" s="285"/>
      <c r="CL237" s="285"/>
      <c r="CM237" s="285"/>
      <c r="CN237" s="285"/>
      <c r="CO237" s="285"/>
    </row>
    <row r="238" spans="2:93" s="280" customFormat="1">
      <c r="B238" s="281"/>
      <c r="C238" s="44"/>
      <c r="D238" s="45"/>
      <c r="E238" s="282"/>
      <c r="F238" s="283"/>
      <c r="G238" s="281"/>
      <c r="H238" s="281"/>
      <c r="I238" s="281"/>
      <c r="J238" s="282"/>
      <c r="K238" s="284"/>
      <c r="L238" s="284"/>
      <c r="M238" s="287"/>
      <c r="N238" s="287"/>
      <c r="O238" s="288"/>
      <c r="P238" s="282"/>
      <c r="Q238" s="281"/>
      <c r="R238" s="282"/>
      <c r="S238" s="282"/>
      <c r="T238" s="282"/>
      <c r="U238" s="289"/>
      <c r="V238" s="289"/>
      <c r="W238" s="289"/>
      <c r="X238" s="289"/>
      <c r="Y238" s="290"/>
      <c r="AU238" s="285"/>
      <c r="AV238" s="285"/>
      <c r="AW238" s="285"/>
      <c r="AX238" s="285"/>
      <c r="AY238" s="285"/>
      <c r="AZ238" s="285"/>
      <c r="BA238" s="285"/>
      <c r="BB238" s="285"/>
      <c r="BC238" s="285"/>
      <c r="BD238" s="285"/>
      <c r="BE238" s="285"/>
      <c r="BF238" s="285"/>
      <c r="BG238" s="285"/>
      <c r="BH238" s="285"/>
      <c r="BI238" s="285"/>
      <c r="BJ238" s="285"/>
      <c r="BK238" s="285"/>
      <c r="BL238" s="286"/>
      <c r="BM238" s="285"/>
      <c r="BN238" s="285"/>
      <c r="BO238" s="285"/>
      <c r="BP238" s="285"/>
      <c r="BQ238" s="285"/>
      <c r="BR238" s="285"/>
      <c r="BS238" s="285"/>
      <c r="BT238" s="285"/>
      <c r="BU238" s="285"/>
      <c r="BV238" s="285"/>
      <c r="BW238" s="285"/>
      <c r="BX238" s="285"/>
      <c r="BY238" s="285"/>
      <c r="BZ238" s="285"/>
      <c r="CA238" s="285"/>
      <c r="CB238" s="285"/>
      <c r="CC238" s="285"/>
      <c r="CD238" s="285"/>
      <c r="CE238" s="285"/>
      <c r="CF238" s="285"/>
      <c r="CG238" s="285"/>
      <c r="CH238" s="285"/>
      <c r="CI238" s="285"/>
      <c r="CJ238" s="285"/>
      <c r="CK238" s="285"/>
      <c r="CL238" s="285"/>
      <c r="CM238" s="285"/>
      <c r="CN238" s="285"/>
      <c r="CO238" s="285"/>
    </row>
    <row r="239" spans="2:93" s="280" customFormat="1">
      <c r="B239" s="281"/>
      <c r="C239" s="44"/>
      <c r="D239" s="45"/>
      <c r="E239" s="282"/>
      <c r="F239" s="283"/>
      <c r="G239" s="281"/>
      <c r="H239" s="281"/>
      <c r="I239" s="281"/>
      <c r="J239" s="282"/>
      <c r="K239" s="284"/>
      <c r="L239" s="284"/>
      <c r="M239" s="287"/>
      <c r="N239" s="287"/>
      <c r="O239" s="288"/>
      <c r="P239" s="282"/>
      <c r="Q239" s="281"/>
      <c r="R239" s="282"/>
      <c r="S239" s="282"/>
      <c r="T239" s="282"/>
      <c r="U239" s="289"/>
      <c r="V239" s="289"/>
      <c r="W239" s="289"/>
      <c r="X239" s="289"/>
      <c r="Y239" s="290"/>
      <c r="AU239" s="285"/>
      <c r="AV239" s="285"/>
      <c r="AW239" s="285"/>
      <c r="AX239" s="285"/>
      <c r="AY239" s="285"/>
      <c r="AZ239" s="285"/>
      <c r="BA239" s="285"/>
      <c r="BB239" s="285"/>
      <c r="BC239" s="285"/>
      <c r="BD239" s="285"/>
      <c r="BE239" s="285"/>
      <c r="BF239" s="285"/>
      <c r="BG239" s="285"/>
      <c r="BH239" s="285"/>
      <c r="BI239" s="285"/>
      <c r="BJ239" s="285"/>
      <c r="BK239" s="285"/>
      <c r="BL239" s="286"/>
      <c r="BM239" s="285"/>
      <c r="BN239" s="285"/>
      <c r="BO239" s="285"/>
      <c r="BP239" s="285"/>
      <c r="BQ239" s="285"/>
      <c r="BR239" s="285"/>
      <c r="BS239" s="285"/>
      <c r="BT239" s="285"/>
      <c r="BU239" s="285"/>
      <c r="BV239" s="285"/>
      <c r="BW239" s="285"/>
      <c r="BX239" s="285"/>
      <c r="BY239" s="285"/>
      <c r="BZ239" s="285"/>
      <c r="CA239" s="285"/>
      <c r="CB239" s="285"/>
      <c r="CC239" s="285"/>
      <c r="CD239" s="285"/>
      <c r="CE239" s="285"/>
      <c r="CF239" s="285"/>
      <c r="CG239" s="285"/>
      <c r="CH239" s="285"/>
      <c r="CI239" s="285"/>
      <c r="CJ239" s="285"/>
      <c r="CK239" s="285"/>
      <c r="CL239" s="285"/>
      <c r="CM239" s="285"/>
      <c r="CN239" s="285"/>
      <c r="CO239" s="285"/>
    </row>
    <row r="240" spans="2:93" s="280" customFormat="1">
      <c r="B240" s="281"/>
      <c r="C240" s="44"/>
      <c r="D240" s="45"/>
      <c r="E240" s="282"/>
      <c r="F240" s="283"/>
      <c r="G240" s="281"/>
      <c r="H240" s="281"/>
      <c r="I240" s="281"/>
      <c r="J240" s="282"/>
      <c r="K240" s="284"/>
      <c r="L240" s="284"/>
      <c r="M240" s="287"/>
      <c r="N240" s="287"/>
      <c r="O240" s="288"/>
      <c r="P240" s="282"/>
      <c r="Q240" s="281"/>
      <c r="R240" s="282"/>
      <c r="S240" s="282"/>
      <c r="T240" s="282"/>
      <c r="U240" s="289"/>
      <c r="V240" s="289"/>
      <c r="W240" s="289"/>
      <c r="X240" s="289"/>
      <c r="Y240" s="290"/>
      <c r="AU240" s="285"/>
      <c r="AV240" s="285"/>
      <c r="AW240" s="285"/>
      <c r="AX240" s="285"/>
      <c r="AY240" s="285"/>
      <c r="AZ240" s="285"/>
      <c r="BA240" s="285"/>
      <c r="BB240" s="285"/>
      <c r="BC240" s="285"/>
      <c r="BD240" s="285"/>
      <c r="BE240" s="285"/>
      <c r="BF240" s="285"/>
      <c r="BG240" s="285"/>
      <c r="BH240" s="285"/>
      <c r="BI240" s="285"/>
      <c r="BJ240" s="285"/>
      <c r="BK240" s="285"/>
      <c r="BL240" s="286"/>
      <c r="BM240" s="285"/>
      <c r="BN240" s="285"/>
      <c r="BO240" s="285"/>
      <c r="BP240" s="285"/>
      <c r="BQ240" s="285"/>
      <c r="BR240" s="285"/>
      <c r="BS240" s="285"/>
      <c r="BT240" s="285"/>
      <c r="BU240" s="285"/>
      <c r="BV240" s="285"/>
      <c r="BW240" s="285"/>
      <c r="BX240" s="285"/>
      <c r="BY240" s="285"/>
      <c r="BZ240" s="285"/>
      <c r="CA240" s="285"/>
      <c r="CB240" s="285"/>
      <c r="CC240" s="285"/>
      <c r="CD240" s="285"/>
      <c r="CE240" s="285"/>
      <c r="CF240" s="285"/>
      <c r="CG240" s="285"/>
      <c r="CH240" s="285"/>
      <c r="CI240" s="285"/>
      <c r="CJ240" s="285"/>
      <c r="CK240" s="285"/>
      <c r="CL240" s="285"/>
      <c r="CM240" s="285"/>
      <c r="CN240" s="285"/>
      <c r="CO240" s="285"/>
    </row>
    <row r="241" spans="2:93" s="280" customFormat="1">
      <c r="B241" s="281"/>
      <c r="C241" s="44"/>
      <c r="D241" s="45"/>
      <c r="E241" s="282"/>
      <c r="F241" s="283"/>
      <c r="G241" s="281"/>
      <c r="H241" s="281"/>
      <c r="I241" s="281"/>
      <c r="J241" s="282"/>
      <c r="K241" s="284"/>
      <c r="L241" s="284"/>
      <c r="M241" s="287"/>
      <c r="N241" s="287"/>
      <c r="O241" s="288"/>
      <c r="P241" s="282"/>
      <c r="Q241" s="281"/>
      <c r="R241" s="282"/>
      <c r="S241" s="282"/>
      <c r="T241" s="282"/>
      <c r="U241" s="289"/>
      <c r="V241" s="289"/>
      <c r="W241" s="289"/>
      <c r="X241" s="289"/>
      <c r="Y241" s="290"/>
      <c r="AU241" s="285"/>
      <c r="AV241" s="285"/>
      <c r="AW241" s="285"/>
      <c r="AX241" s="285"/>
      <c r="AY241" s="285"/>
      <c r="AZ241" s="285"/>
      <c r="BA241" s="285"/>
      <c r="BB241" s="285"/>
      <c r="BC241" s="285"/>
      <c r="BD241" s="285"/>
      <c r="BE241" s="285"/>
      <c r="BF241" s="285"/>
      <c r="BG241" s="285"/>
      <c r="BH241" s="285"/>
      <c r="BI241" s="285"/>
      <c r="BJ241" s="285"/>
      <c r="BK241" s="285"/>
      <c r="BL241" s="286"/>
      <c r="BM241" s="285"/>
      <c r="BN241" s="285"/>
      <c r="BO241" s="285"/>
      <c r="BP241" s="285"/>
      <c r="BQ241" s="285"/>
      <c r="BR241" s="285"/>
      <c r="BS241" s="285"/>
      <c r="BT241" s="285"/>
      <c r="BU241" s="285"/>
      <c r="BV241" s="285"/>
      <c r="BW241" s="285"/>
      <c r="BX241" s="285"/>
      <c r="BY241" s="285"/>
      <c r="BZ241" s="285"/>
      <c r="CA241" s="285"/>
      <c r="CB241" s="285"/>
      <c r="CC241" s="285"/>
      <c r="CD241" s="285"/>
      <c r="CE241" s="285"/>
      <c r="CF241" s="285"/>
      <c r="CG241" s="285"/>
      <c r="CH241" s="285"/>
      <c r="CI241" s="285"/>
      <c r="CJ241" s="285"/>
      <c r="CK241" s="285"/>
      <c r="CL241" s="285"/>
      <c r="CM241" s="285"/>
      <c r="CN241" s="285"/>
      <c r="CO241" s="285"/>
    </row>
    <row r="242" spans="2:93" s="280" customFormat="1">
      <c r="B242" s="281"/>
      <c r="C242" s="44"/>
      <c r="D242" s="45"/>
      <c r="E242" s="282"/>
      <c r="F242" s="283"/>
      <c r="G242" s="281"/>
      <c r="H242" s="281"/>
      <c r="I242" s="281"/>
      <c r="J242" s="282"/>
      <c r="K242" s="284"/>
      <c r="L242" s="284"/>
      <c r="M242" s="287"/>
      <c r="N242" s="287"/>
      <c r="O242" s="288"/>
      <c r="P242" s="282"/>
      <c r="Q242" s="281"/>
      <c r="R242" s="282"/>
      <c r="S242" s="282"/>
      <c r="T242" s="282"/>
      <c r="U242" s="289"/>
      <c r="V242" s="289"/>
      <c r="W242" s="289"/>
      <c r="X242" s="289"/>
      <c r="Y242" s="290"/>
      <c r="AU242" s="285"/>
      <c r="AV242" s="285"/>
      <c r="AW242" s="285"/>
      <c r="AX242" s="285"/>
      <c r="AY242" s="285"/>
      <c r="AZ242" s="285"/>
      <c r="BA242" s="285"/>
      <c r="BB242" s="285"/>
      <c r="BC242" s="285"/>
      <c r="BD242" s="285"/>
      <c r="BE242" s="285"/>
      <c r="BF242" s="285"/>
      <c r="BG242" s="285"/>
      <c r="BH242" s="285"/>
      <c r="BI242" s="285"/>
      <c r="BJ242" s="285"/>
      <c r="BK242" s="285"/>
      <c r="BL242" s="286"/>
      <c r="BM242" s="285"/>
      <c r="BN242" s="285"/>
      <c r="BO242" s="285"/>
      <c r="BP242" s="285"/>
      <c r="BQ242" s="285"/>
      <c r="BR242" s="285"/>
      <c r="BS242" s="285"/>
      <c r="BT242" s="285"/>
      <c r="BU242" s="285"/>
      <c r="BV242" s="285"/>
      <c r="BW242" s="285"/>
      <c r="BX242" s="285"/>
      <c r="BY242" s="285"/>
      <c r="BZ242" s="285"/>
      <c r="CA242" s="285"/>
      <c r="CB242" s="285"/>
      <c r="CC242" s="285"/>
      <c r="CD242" s="285"/>
      <c r="CE242" s="285"/>
      <c r="CF242" s="285"/>
      <c r="CG242" s="285"/>
      <c r="CH242" s="285"/>
      <c r="CI242" s="285"/>
      <c r="CJ242" s="285"/>
      <c r="CK242" s="285"/>
      <c r="CL242" s="285"/>
      <c r="CM242" s="285"/>
      <c r="CN242" s="285"/>
      <c r="CO242" s="285"/>
    </row>
    <row r="243" spans="2:93" s="280" customFormat="1">
      <c r="B243" s="281"/>
      <c r="C243" s="44"/>
      <c r="D243" s="45"/>
      <c r="E243" s="282"/>
      <c r="F243" s="283"/>
      <c r="G243" s="281"/>
      <c r="H243" s="281"/>
      <c r="I243" s="281"/>
      <c r="J243" s="282"/>
      <c r="K243" s="284"/>
      <c r="L243" s="284"/>
      <c r="M243" s="287"/>
      <c r="N243" s="287"/>
      <c r="O243" s="288"/>
      <c r="P243" s="282"/>
      <c r="Q243" s="281"/>
      <c r="R243" s="282"/>
      <c r="S243" s="282"/>
      <c r="T243" s="282"/>
      <c r="U243" s="289"/>
      <c r="V243" s="289"/>
      <c r="W243" s="289"/>
      <c r="X243" s="289"/>
      <c r="Y243" s="290"/>
      <c r="AU243" s="285"/>
      <c r="AV243" s="285"/>
      <c r="AW243" s="285"/>
      <c r="AX243" s="285"/>
      <c r="AY243" s="285"/>
      <c r="AZ243" s="285"/>
      <c r="BA243" s="285"/>
      <c r="BB243" s="285"/>
      <c r="BC243" s="285"/>
      <c r="BD243" s="285"/>
      <c r="BE243" s="285"/>
      <c r="BF243" s="285"/>
      <c r="BG243" s="285"/>
      <c r="BH243" s="285"/>
      <c r="BI243" s="285"/>
      <c r="BJ243" s="285"/>
      <c r="BK243" s="285"/>
      <c r="BL243" s="286"/>
      <c r="BM243" s="285"/>
      <c r="BN243" s="285"/>
      <c r="BO243" s="285"/>
      <c r="BP243" s="285"/>
      <c r="BQ243" s="285"/>
      <c r="BR243" s="285"/>
      <c r="BS243" s="285"/>
      <c r="BT243" s="285"/>
      <c r="BU243" s="285"/>
      <c r="BV243" s="285"/>
      <c r="BW243" s="285"/>
      <c r="BX243" s="285"/>
      <c r="BY243" s="285"/>
      <c r="BZ243" s="285"/>
      <c r="CA243" s="285"/>
      <c r="CB243" s="285"/>
      <c r="CC243" s="285"/>
      <c r="CD243" s="285"/>
      <c r="CE243" s="285"/>
      <c r="CF243" s="285"/>
      <c r="CG243" s="285"/>
      <c r="CH243" s="285"/>
      <c r="CI243" s="285"/>
      <c r="CJ243" s="285"/>
      <c r="CK243" s="285"/>
      <c r="CL243" s="285"/>
      <c r="CM243" s="285"/>
      <c r="CN243" s="285"/>
      <c r="CO243" s="285"/>
    </row>
    <row r="244" spans="2:93" s="280" customFormat="1">
      <c r="B244" s="281"/>
      <c r="C244" s="44"/>
      <c r="D244" s="45"/>
      <c r="E244" s="282"/>
      <c r="F244" s="283"/>
      <c r="G244" s="281"/>
      <c r="H244" s="281"/>
      <c r="I244" s="281"/>
      <c r="J244" s="282"/>
      <c r="K244" s="284"/>
      <c r="L244" s="284"/>
      <c r="M244" s="287"/>
      <c r="N244" s="287"/>
      <c r="O244" s="288"/>
      <c r="P244" s="282"/>
      <c r="Q244" s="281"/>
      <c r="R244" s="282"/>
      <c r="S244" s="282"/>
      <c r="T244" s="282"/>
      <c r="U244" s="289"/>
      <c r="V244" s="289"/>
      <c r="W244" s="289"/>
      <c r="X244" s="289"/>
      <c r="Y244" s="290"/>
      <c r="AU244" s="285"/>
      <c r="AV244" s="285"/>
      <c r="AW244" s="285"/>
      <c r="AX244" s="285"/>
      <c r="AY244" s="285"/>
      <c r="AZ244" s="285"/>
      <c r="BA244" s="285"/>
      <c r="BB244" s="285"/>
      <c r="BC244" s="285"/>
      <c r="BD244" s="285"/>
      <c r="BE244" s="285"/>
      <c r="BF244" s="285"/>
      <c r="BG244" s="285"/>
      <c r="BH244" s="285"/>
      <c r="BI244" s="285"/>
      <c r="BJ244" s="285"/>
      <c r="BK244" s="285"/>
      <c r="BL244" s="286"/>
      <c r="BM244" s="285"/>
      <c r="BN244" s="285"/>
      <c r="BO244" s="285"/>
      <c r="BP244" s="285"/>
      <c r="BQ244" s="285"/>
      <c r="BR244" s="285"/>
      <c r="BS244" s="285"/>
      <c r="BT244" s="285"/>
      <c r="BU244" s="285"/>
      <c r="BV244" s="285"/>
      <c r="BW244" s="285"/>
      <c r="BX244" s="285"/>
      <c r="BY244" s="285"/>
      <c r="BZ244" s="285"/>
      <c r="CA244" s="285"/>
      <c r="CB244" s="285"/>
      <c r="CC244" s="285"/>
      <c r="CD244" s="285"/>
      <c r="CE244" s="285"/>
      <c r="CF244" s="285"/>
      <c r="CG244" s="285"/>
      <c r="CH244" s="285"/>
      <c r="CI244" s="285"/>
      <c r="CJ244" s="285"/>
      <c r="CK244" s="285"/>
      <c r="CL244" s="285"/>
      <c r="CM244" s="285"/>
      <c r="CN244" s="285"/>
      <c r="CO244" s="285"/>
    </row>
    <row r="245" spans="2:93" s="280" customFormat="1">
      <c r="B245" s="281"/>
      <c r="C245" s="44"/>
      <c r="D245" s="45"/>
      <c r="E245" s="282"/>
      <c r="F245" s="283"/>
      <c r="G245" s="281"/>
      <c r="H245" s="281"/>
      <c r="I245" s="281"/>
      <c r="J245" s="282"/>
      <c r="K245" s="284"/>
      <c r="L245" s="284"/>
      <c r="M245" s="287"/>
      <c r="N245" s="287"/>
      <c r="O245" s="288"/>
      <c r="P245" s="282"/>
      <c r="Q245" s="281"/>
      <c r="R245" s="282"/>
      <c r="S245" s="282"/>
      <c r="T245" s="282"/>
      <c r="U245" s="289"/>
      <c r="V245" s="289"/>
      <c r="W245" s="289"/>
      <c r="X245" s="289"/>
      <c r="Y245" s="290"/>
      <c r="AU245" s="285"/>
      <c r="AV245" s="285"/>
      <c r="AW245" s="285"/>
      <c r="AX245" s="285"/>
      <c r="AY245" s="285"/>
      <c r="AZ245" s="285"/>
      <c r="BA245" s="285"/>
      <c r="BB245" s="285"/>
      <c r="BC245" s="285"/>
      <c r="BD245" s="285"/>
      <c r="BE245" s="285"/>
      <c r="BF245" s="285"/>
      <c r="BG245" s="285"/>
      <c r="BH245" s="285"/>
      <c r="BI245" s="285"/>
      <c r="BJ245" s="285"/>
      <c r="BK245" s="285"/>
      <c r="BL245" s="286"/>
      <c r="BM245" s="285"/>
      <c r="BN245" s="285"/>
      <c r="BO245" s="285"/>
      <c r="BP245" s="285"/>
      <c r="BQ245" s="285"/>
      <c r="BR245" s="285"/>
      <c r="BS245" s="285"/>
      <c r="BT245" s="285"/>
      <c r="BU245" s="285"/>
      <c r="BV245" s="285"/>
      <c r="BW245" s="285"/>
      <c r="BX245" s="285"/>
      <c r="BY245" s="285"/>
      <c r="BZ245" s="285"/>
      <c r="CA245" s="285"/>
      <c r="CB245" s="285"/>
      <c r="CC245" s="285"/>
      <c r="CD245" s="285"/>
      <c r="CE245" s="285"/>
      <c r="CF245" s="285"/>
      <c r="CG245" s="285"/>
      <c r="CH245" s="285"/>
      <c r="CI245" s="285"/>
      <c r="CJ245" s="285"/>
      <c r="CK245" s="285"/>
      <c r="CL245" s="285"/>
      <c r="CM245" s="285"/>
      <c r="CN245" s="285"/>
      <c r="CO245" s="285"/>
    </row>
    <row r="246" spans="2:93" s="280" customFormat="1">
      <c r="B246" s="281"/>
      <c r="C246" s="44"/>
      <c r="D246" s="45"/>
      <c r="E246" s="282"/>
      <c r="F246" s="283"/>
      <c r="G246" s="281"/>
      <c r="H246" s="281"/>
      <c r="I246" s="281"/>
      <c r="J246" s="282"/>
      <c r="K246" s="284"/>
      <c r="L246" s="284"/>
      <c r="M246" s="287"/>
      <c r="N246" s="287"/>
      <c r="O246" s="288"/>
      <c r="P246" s="282"/>
      <c r="Q246" s="281"/>
      <c r="R246" s="282"/>
      <c r="S246" s="282"/>
      <c r="T246" s="282"/>
      <c r="U246" s="289"/>
      <c r="V246" s="289"/>
      <c r="W246" s="289"/>
      <c r="X246" s="289"/>
      <c r="Y246" s="290"/>
      <c r="AU246" s="285"/>
      <c r="AV246" s="285"/>
      <c r="AW246" s="285"/>
      <c r="AX246" s="285"/>
      <c r="AY246" s="285"/>
      <c r="AZ246" s="285"/>
      <c r="BA246" s="285"/>
      <c r="BB246" s="285"/>
      <c r="BC246" s="285"/>
      <c r="BD246" s="285"/>
      <c r="BE246" s="285"/>
      <c r="BF246" s="285"/>
      <c r="BG246" s="285"/>
      <c r="BH246" s="285"/>
      <c r="BI246" s="285"/>
      <c r="BJ246" s="285"/>
      <c r="BK246" s="285"/>
      <c r="BL246" s="286"/>
      <c r="BM246" s="285"/>
      <c r="BN246" s="285"/>
      <c r="BO246" s="285"/>
      <c r="BP246" s="285"/>
      <c r="BQ246" s="285"/>
      <c r="BR246" s="285"/>
      <c r="BS246" s="285"/>
      <c r="BT246" s="285"/>
      <c r="BU246" s="285"/>
      <c r="BV246" s="285"/>
      <c r="BW246" s="285"/>
      <c r="BX246" s="285"/>
      <c r="BY246" s="285"/>
      <c r="BZ246" s="285"/>
      <c r="CA246" s="285"/>
      <c r="CB246" s="285"/>
      <c r="CC246" s="285"/>
      <c r="CD246" s="285"/>
      <c r="CE246" s="285"/>
      <c r="CF246" s="285"/>
      <c r="CG246" s="285"/>
      <c r="CH246" s="285"/>
      <c r="CI246" s="285"/>
      <c r="CJ246" s="285"/>
      <c r="CK246" s="285"/>
      <c r="CL246" s="285"/>
      <c r="CM246" s="285"/>
      <c r="CN246" s="285"/>
      <c r="CO246" s="285"/>
    </row>
    <row r="247" spans="2:93" s="280" customFormat="1">
      <c r="B247" s="281"/>
      <c r="C247" s="44"/>
      <c r="D247" s="45"/>
      <c r="E247" s="282"/>
      <c r="F247" s="283"/>
      <c r="G247" s="281"/>
      <c r="H247" s="281"/>
      <c r="I247" s="281"/>
      <c r="J247" s="282"/>
      <c r="K247" s="284"/>
      <c r="L247" s="284"/>
      <c r="M247" s="287"/>
      <c r="N247" s="287"/>
      <c r="O247" s="288"/>
      <c r="P247" s="282"/>
      <c r="Q247" s="281"/>
      <c r="R247" s="282"/>
      <c r="S247" s="282"/>
      <c r="T247" s="282"/>
      <c r="U247" s="289"/>
      <c r="V247" s="289"/>
      <c r="W247" s="289"/>
      <c r="X247" s="289"/>
      <c r="Y247" s="290"/>
      <c r="AU247" s="285"/>
      <c r="AV247" s="285"/>
      <c r="AW247" s="285"/>
      <c r="AX247" s="285"/>
      <c r="AY247" s="285"/>
      <c r="AZ247" s="285"/>
      <c r="BA247" s="285"/>
      <c r="BB247" s="285"/>
      <c r="BC247" s="285"/>
      <c r="BD247" s="285"/>
      <c r="BE247" s="285"/>
      <c r="BF247" s="285"/>
      <c r="BG247" s="285"/>
      <c r="BH247" s="285"/>
      <c r="BI247" s="285"/>
      <c r="BJ247" s="285"/>
      <c r="BK247" s="285"/>
      <c r="BL247" s="286"/>
      <c r="BM247" s="285"/>
      <c r="BN247" s="285"/>
      <c r="BO247" s="285"/>
      <c r="BP247" s="285"/>
      <c r="BQ247" s="285"/>
      <c r="BR247" s="285"/>
      <c r="BS247" s="285"/>
      <c r="BT247" s="285"/>
      <c r="BU247" s="285"/>
      <c r="BV247" s="285"/>
      <c r="BW247" s="285"/>
      <c r="BX247" s="285"/>
      <c r="BY247" s="285"/>
      <c r="BZ247" s="285"/>
      <c r="CA247" s="285"/>
      <c r="CB247" s="285"/>
      <c r="CC247" s="285"/>
      <c r="CD247" s="285"/>
      <c r="CE247" s="285"/>
      <c r="CF247" s="285"/>
      <c r="CG247" s="285"/>
      <c r="CH247" s="285"/>
      <c r="CI247" s="285"/>
      <c r="CJ247" s="285"/>
      <c r="CK247" s="285"/>
      <c r="CL247" s="285"/>
      <c r="CM247" s="285"/>
      <c r="CN247" s="285"/>
      <c r="CO247" s="285"/>
    </row>
    <row r="248" spans="2:93" s="280" customFormat="1">
      <c r="B248" s="281"/>
      <c r="C248" s="44"/>
      <c r="D248" s="45"/>
      <c r="E248" s="282"/>
      <c r="F248" s="283"/>
      <c r="G248" s="281"/>
      <c r="H248" s="281"/>
      <c r="I248" s="281"/>
      <c r="J248" s="282"/>
      <c r="K248" s="284"/>
      <c r="L248" s="284"/>
      <c r="M248" s="287"/>
      <c r="N248" s="287"/>
      <c r="O248" s="288"/>
      <c r="P248" s="282"/>
      <c r="Q248" s="281"/>
      <c r="R248" s="282"/>
      <c r="S248" s="282"/>
      <c r="T248" s="282"/>
      <c r="U248" s="289"/>
      <c r="V248" s="289"/>
      <c r="W248" s="289"/>
      <c r="X248" s="289"/>
      <c r="Y248" s="290"/>
      <c r="AU248" s="285"/>
      <c r="AV248" s="285"/>
      <c r="AW248" s="285"/>
      <c r="AX248" s="285"/>
      <c r="AY248" s="285"/>
      <c r="AZ248" s="285"/>
      <c r="BA248" s="285"/>
      <c r="BB248" s="285"/>
      <c r="BC248" s="285"/>
      <c r="BD248" s="285"/>
      <c r="BE248" s="285"/>
      <c r="BF248" s="285"/>
      <c r="BG248" s="285"/>
      <c r="BH248" s="285"/>
      <c r="BI248" s="285"/>
      <c r="BJ248" s="285"/>
      <c r="BK248" s="285"/>
      <c r="BL248" s="286"/>
      <c r="BM248" s="285"/>
      <c r="BN248" s="285"/>
      <c r="BO248" s="285"/>
      <c r="BP248" s="285"/>
      <c r="BQ248" s="285"/>
      <c r="BR248" s="285"/>
      <c r="BS248" s="285"/>
      <c r="BT248" s="285"/>
      <c r="BU248" s="285"/>
      <c r="BV248" s="285"/>
      <c r="BW248" s="285"/>
      <c r="BX248" s="285"/>
      <c r="BY248" s="285"/>
      <c r="BZ248" s="285"/>
      <c r="CA248" s="285"/>
      <c r="CB248" s="285"/>
      <c r="CC248" s="285"/>
      <c r="CD248" s="285"/>
      <c r="CE248" s="285"/>
      <c r="CF248" s="285"/>
      <c r="CG248" s="285"/>
      <c r="CH248" s="285"/>
      <c r="CI248" s="285"/>
      <c r="CJ248" s="285"/>
      <c r="CK248" s="285"/>
      <c r="CL248" s="285"/>
      <c r="CM248" s="285"/>
      <c r="CN248" s="285"/>
      <c r="CO248" s="285"/>
    </row>
    <row r="249" spans="2:93" s="280" customFormat="1">
      <c r="B249" s="281"/>
      <c r="C249" s="44"/>
      <c r="D249" s="45"/>
      <c r="E249" s="282"/>
      <c r="F249" s="283"/>
      <c r="G249" s="281"/>
      <c r="H249" s="281"/>
      <c r="I249" s="281"/>
      <c r="J249" s="282"/>
      <c r="K249" s="284"/>
      <c r="L249" s="284"/>
      <c r="M249" s="287"/>
      <c r="N249" s="287"/>
      <c r="O249" s="288"/>
      <c r="P249" s="282"/>
      <c r="Q249" s="281"/>
      <c r="R249" s="282"/>
      <c r="S249" s="282"/>
      <c r="T249" s="282"/>
      <c r="U249" s="289"/>
      <c r="V249" s="289"/>
      <c r="W249" s="289"/>
      <c r="X249" s="289"/>
      <c r="Y249" s="290"/>
      <c r="AU249" s="285"/>
      <c r="AV249" s="285"/>
      <c r="AW249" s="285"/>
      <c r="AX249" s="285"/>
      <c r="AY249" s="285"/>
      <c r="AZ249" s="285"/>
      <c r="BA249" s="285"/>
      <c r="BB249" s="285"/>
      <c r="BC249" s="285"/>
      <c r="BD249" s="285"/>
      <c r="BE249" s="285"/>
      <c r="BF249" s="285"/>
      <c r="BG249" s="285"/>
      <c r="BH249" s="285"/>
      <c r="BI249" s="285"/>
      <c r="BJ249" s="285"/>
      <c r="BK249" s="285"/>
      <c r="BL249" s="286"/>
      <c r="BM249" s="285"/>
      <c r="BN249" s="285"/>
      <c r="BO249" s="285"/>
      <c r="BP249" s="285"/>
      <c r="BQ249" s="285"/>
      <c r="BR249" s="285"/>
      <c r="BS249" s="285"/>
      <c r="BT249" s="285"/>
      <c r="BU249" s="285"/>
      <c r="BV249" s="285"/>
      <c r="BW249" s="285"/>
      <c r="BX249" s="285"/>
      <c r="BY249" s="285"/>
      <c r="BZ249" s="285"/>
      <c r="CA249" s="285"/>
      <c r="CB249" s="285"/>
      <c r="CC249" s="285"/>
      <c r="CD249" s="285"/>
      <c r="CE249" s="285"/>
      <c r="CF249" s="285"/>
      <c r="CG249" s="285"/>
      <c r="CH249" s="285"/>
      <c r="CI249" s="285"/>
      <c r="CJ249" s="285"/>
      <c r="CK249" s="285"/>
      <c r="CL249" s="285"/>
      <c r="CM249" s="285"/>
      <c r="CN249" s="285"/>
      <c r="CO249" s="285"/>
    </row>
    <row r="250" spans="2:93" s="280" customFormat="1">
      <c r="B250" s="281"/>
      <c r="C250" s="44"/>
      <c r="D250" s="45"/>
      <c r="E250" s="282"/>
      <c r="F250" s="283"/>
      <c r="G250" s="281"/>
      <c r="H250" s="281"/>
      <c r="I250" s="281"/>
      <c r="J250" s="282"/>
      <c r="K250" s="284"/>
      <c r="L250" s="284"/>
      <c r="M250" s="287"/>
      <c r="N250" s="287"/>
      <c r="O250" s="288"/>
      <c r="P250" s="282"/>
      <c r="Q250" s="281"/>
      <c r="R250" s="282"/>
      <c r="S250" s="282"/>
      <c r="T250" s="282"/>
      <c r="U250" s="289"/>
      <c r="V250" s="289"/>
      <c r="W250" s="289"/>
      <c r="X250" s="289"/>
      <c r="Y250" s="290"/>
      <c r="AU250" s="285"/>
      <c r="AV250" s="285"/>
      <c r="AW250" s="285"/>
      <c r="AX250" s="285"/>
      <c r="AY250" s="285"/>
      <c r="AZ250" s="285"/>
      <c r="BA250" s="285"/>
      <c r="BB250" s="285"/>
      <c r="BC250" s="285"/>
      <c r="BD250" s="285"/>
      <c r="BE250" s="285"/>
      <c r="BF250" s="285"/>
      <c r="BG250" s="285"/>
      <c r="BH250" s="285"/>
      <c r="BI250" s="285"/>
      <c r="BJ250" s="285"/>
      <c r="BK250" s="285"/>
      <c r="BL250" s="286"/>
      <c r="BM250" s="285"/>
      <c r="BN250" s="285"/>
      <c r="BO250" s="285"/>
      <c r="BP250" s="285"/>
      <c r="BQ250" s="285"/>
      <c r="BR250" s="285"/>
      <c r="BS250" s="285"/>
      <c r="BT250" s="285"/>
      <c r="BU250" s="285"/>
      <c r="BV250" s="285"/>
      <c r="BW250" s="285"/>
      <c r="BX250" s="285"/>
      <c r="BY250" s="285"/>
      <c r="BZ250" s="285"/>
      <c r="CA250" s="285"/>
      <c r="CB250" s="285"/>
      <c r="CC250" s="285"/>
      <c r="CD250" s="285"/>
      <c r="CE250" s="285"/>
      <c r="CF250" s="285"/>
      <c r="CG250" s="285"/>
      <c r="CH250" s="285"/>
      <c r="CI250" s="285"/>
      <c r="CJ250" s="285"/>
      <c r="CK250" s="285"/>
      <c r="CL250" s="285"/>
      <c r="CM250" s="285"/>
      <c r="CN250" s="285"/>
      <c r="CO250" s="285"/>
    </row>
    <row r="251" spans="2:93" s="280" customFormat="1">
      <c r="B251" s="281"/>
      <c r="C251" s="44"/>
      <c r="D251" s="45"/>
      <c r="E251" s="282"/>
      <c r="F251" s="283"/>
      <c r="G251" s="281"/>
      <c r="H251" s="281"/>
      <c r="I251" s="281"/>
      <c r="J251" s="282"/>
      <c r="K251" s="284"/>
      <c r="L251" s="284"/>
      <c r="M251" s="287"/>
      <c r="N251" s="287"/>
      <c r="O251" s="288"/>
      <c r="P251" s="282"/>
      <c r="Q251" s="281"/>
      <c r="R251" s="282"/>
      <c r="S251" s="282"/>
      <c r="T251" s="282"/>
      <c r="U251" s="289"/>
      <c r="V251" s="289"/>
      <c r="W251" s="289"/>
      <c r="X251" s="289"/>
      <c r="Y251" s="290"/>
      <c r="AU251" s="285"/>
      <c r="AV251" s="285"/>
      <c r="AW251" s="285"/>
      <c r="AX251" s="285"/>
      <c r="AY251" s="285"/>
      <c r="AZ251" s="285"/>
      <c r="BA251" s="285"/>
      <c r="BB251" s="285"/>
      <c r="BC251" s="285"/>
      <c r="BD251" s="285"/>
      <c r="BE251" s="285"/>
      <c r="BF251" s="285"/>
      <c r="BG251" s="285"/>
      <c r="BH251" s="285"/>
      <c r="BI251" s="285"/>
      <c r="BJ251" s="285"/>
      <c r="BK251" s="285"/>
      <c r="BL251" s="286"/>
      <c r="BM251" s="285"/>
      <c r="BN251" s="285"/>
      <c r="BO251" s="285"/>
      <c r="BP251" s="285"/>
      <c r="BQ251" s="285"/>
      <c r="BR251" s="285"/>
      <c r="BS251" s="285"/>
      <c r="BT251" s="285"/>
      <c r="BU251" s="285"/>
      <c r="BV251" s="285"/>
      <c r="BW251" s="285"/>
      <c r="BX251" s="285"/>
      <c r="BY251" s="285"/>
      <c r="BZ251" s="285"/>
      <c r="CA251" s="285"/>
      <c r="CB251" s="285"/>
      <c r="CC251" s="285"/>
      <c r="CD251" s="285"/>
      <c r="CE251" s="285"/>
      <c r="CF251" s="285"/>
      <c r="CG251" s="285"/>
      <c r="CH251" s="285"/>
      <c r="CI251" s="285"/>
      <c r="CJ251" s="285"/>
      <c r="CK251" s="285"/>
      <c r="CL251" s="285"/>
      <c r="CM251" s="285"/>
      <c r="CN251" s="285"/>
      <c r="CO251" s="285"/>
    </row>
    <row r="252" spans="2:93" s="280" customFormat="1">
      <c r="B252" s="281"/>
      <c r="C252" s="44"/>
      <c r="D252" s="45"/>
      <c r="E252" s="282"/>
      <c r="F252" s="283"/>
      <c r="G252" s="281"/>
      <c r="H252" s="281"/>
      <c r="I252" s="281"/>
      <c r="J252" s="282"/>
      <c r="K252" s="284"/>
      <c r="L252" s="284"/>
      <c r="M252" s="287"/>
      <c r="N252" s="287"/>
      <c r="O252" s="288"/>
      <c r="P252" s="282"/>
      <c r="Q252" s="281"/>
      <c r="R252" s="282"/>
      <c r="S252" s="282"/>
      <c r="T252" s="282"/>
      <c r="U252" s="289"/>
      <c r="V252" s="289"/>
      <c r="W252" s="289"/>
      <c r="X252" s="289"/>
      <c r="Y252" s="290"/>
      <c r="AU252" s="285"/>
      <c r="AV252" s="285"/>
      <c r="AW252" s="285"/>
      <c r="AX252" s="285"/>
      <c r="AY252" s="285"/>
      <c r="AZ252" s="285"/>
      <c r="BA252" s="285"/>
      <c r="BB252" s="285"/>
      <c r="BC252" s="285"/>
      <c r="BD252" s="285"/>
      <c r="BE252" s="285"/>
      <c r="BF252" s="285"/>
      <c r="BG252" s="285"/>
      <c r="BH252" s="285"/>
      <c r="BI252" s="285"/>
      <c r="BJ252" s="285"/>
      <c r="BK252" s="285"/>
      <c r="BL252" s="286"/>
      <c r="BM252" s="285"/>
      <c r="BN252" s="285"/>
      <c r="BO252" s="285"/>
      <c r="BP252" s="285"/>
      <c r="BQ252" s="285"/>
      <c r="BR252" s="285"/>
      <c r="BS252" s="285"/>
      <c r="BT252" s="285"/>
      <c r="BU252" s="285"/>
      <c r="BV252" s="285"/>
      <c r="BW252" s="285"/>
      <c r="BX252" s="285"/>
      <c r="BY252" s="285"/>
      <c r="BZ252" s="285"/>
      <c r="CA252" s="285"/>
      <c r="CB252" s="285"/>
      <c r="CC252" s="285"/>
      <c r="CD252" s="285"/>
      <c r="CE252" s="285"/>
      <c r="CF252" s="285"/>
      <c r="CG252" s="285"/>
      <c r="CH252" s="285"/>
      <c r="CI252" s="285"/>
      <c r="CJ252" s="285"/>
      <c r="CK252" s="285"/>
      <c r="CL252" s="285"/>
      <c r="CM252" s="285"/>
      <c r="CN252" s="285"/>
      <c r="CO252" s="285"/>
    </row>
    <row r="253" spans="2:93" s="280" customFormat="1">
      <c r="B253" s="281"/>
      <c r="C253" s="44"/>
      <c r="D253" s="45"/>
      <c r="E253" s="282"/>
      <c r="F253" s="283"/>
      <c r="G253" s="281"/>
      <c r="H253" s="281"/>
      <c r="I253" s="281"/>
      <c r="J253" s="282"/>
      <c r="K253" s="284"/>
      <c r="L253" s="284"/>
      <c r="M253" s="287"/>
      <c r="N253" s="287"/>
      <c r="O253" s="288"/>
      <c r="P253" s="282"/>
      <c r="Q253" s="281"/>
      <c r="R253" s="282"/>
      <c r="S253" s="282"/>
      <c r="T253" s="282"/>
      <c r="U253" s="289"/>
      <c r="V253" s="289"/>
      <c r="W253" s="289"/>
      <c r="X253" s="289"/>
      <c r="Y253" s="290"/>
      <c r="AU253" s="285"/>
      <c r="AV253" s="285"/>
      <c r="AW253" s="285"/>
      <c r="AX253" s="285"/>
      <c r="AY253" s="285"/>
      <c r="AZ253" s="285"/>
      <c r="BA253" s="285"/>
      <c r="BB253" s="285"/>
      <c r="BC253" s="285"/>
      <c r="BD253" s="285"/>
      <c r="BE253" s="285"/>
      <c r="BF253" s="285"/>
      <c r="BG253" s="285"/>
      <c r="BH253" s="285"/>
      <c r="BI253" s="285"/>
      <c r="BJ253" s="285"/>
      <c r="BK253" s="285"/>
      <c r="BL253" s="286"/>
      <c r="BM253" s="285"/>
      <c r="BN253" s="285"/>
      <c r="BO253" s="285"/>
      <c r="BP253" s="285"/>
      <c r="BQ253" s="285"/>
      <c r="BR253" s="285"/>
      <c r="BS253" s="285"/>
      <c r="BT253" s="285"/>
      <c r="BU253" s="285"/>
      <c r="BV253" s="285"/>
      <c r="BW253" s="285"/>
      <c r="BX253" s="285"/>
      <c r="BY253" s="285"/>
      <c r="BZ253" s="285"/>
      <c r="CA253" s="285"/>
      <c r="CB253" s="285"/>
      <c r="CC253" s="285"/>
      <c r="CD253" s="285"/>
      <c r="CE253" s="285"/>
      <c r="CF253" s="285"/>
      <c r="CG253" s="285"/>
      <c r="CH253" s="285"/>
      <c r="CI253" s="285"/>
      <c r="CJ253" s="285"/>
      <c r="CK253" s="285"/>
      <c r="CL253" s="285"/>
      <c r="CM253" s="285"/>
      <c r="CN253" s="285"/>
      <c r="CO253" s="285"/>
    </row>
    <row r="254" spans="2:93" s="280" customFormat="1">
      <c r="B254" s="281"/>
      <c r="C254" s="44"/>
      <c r="D254" s="45"/>
      <c r="E254" s="282"/>
      <c r="F254" s="283"/>
      <c r="G254" s="281"/>
      <c r="H254" s="281"/>
      <c r="I254" s="281"/>
      <c r="J254" s="282"/>
      <c r="K254" s="284"/>
      <c r="L254" s="284"/>
      <c r="M254" s="287"/>
      <c r="N254" s="287"/>
      <c r="O254" s="288"/>
      <c r="P254" s="282"/>
      <c r="Q254" s="281"/>
      <c r="R254" s="282"/>
      <c r="S254" s="282"/>
      <c r="T254" s="282"/>
      <c r="U254" s="289"/>
      <c r="V254" s="289"/>
      <c r="W254" s="289"/>
      <c r="X254" s="289"/>
      <c r="Y254" s="290"/>
      <c r="AU254" s="285"/>
      <c r="AV254" s="285"/>
      <c r="AW254" s="285"/>
      <c r="AX254" s="285"/>
      <c r="AY254" s="285"/>
      <c r="AZ254" s="285"/>
      <c r="BA254" s="285"/>
      <c r="BB254" s="285"/>
      <c r="BC254" s="285"/>
      <c r="BD254" s="285"/>
      <c r="BE254" s="285"/>
      <c r="BF254" s="285"/>
      <c r="BG254" s="285"/>
      <c r="BH254" s="285"/>
      <c r="BI254" s="285"/>
      <c r="BJ254" s="285"/>
      <c r="BK254" s="285"/>
      <c r="BL254" s="286"/>
      <c r="BM254" s="285"/>
      <c r="BN254" s="285"/>
      <c r="BO254" s="285"/>
      <c r="BP254" s="285"/>
      <c r="BQ254" s="285"/>
      <c r="BR254" s="285"/>
      <c r="BS254" s="285"/>
      <c r="BT254" s="285"/>
      <c r="BU254" s="285"/>
      <c r="BV254" s="285"/>
      <c r="BW254" s="285"/>
      <c r="BX254" s="285"/>
      <c r="BY254" s="285"/>
      <c r="BZ254" s="285"/>
      <c r="CA254" s="285"/>
      <c r="CB254" s="285"/>
      <c r="CC254" s="285"/>
      <c r="CD254" s="285"/>
      <c r="CE254" s="285"/>
      <c r="CF254" s="285"/>
      <c r="CG254" s="285"/>
      <c r="CH254" s="285"/>
      <c r="CI254" s="285"/>
      <c r="CJ254" s="285"/>
      <c r="CK254" s="285"/>
      <c r="CL254" s="285"/>
      <c r="CM254" s="285"/>
      <c r="CN254" s="285"/>
      <c r="CO254" s="285"/>
    </row>
    <row r="255" spans="2:93" s="280" customFormat="1">
      <c r="B255" s="281"/>
      <c r="C255" s="44"/>
      <c r="D255" s="45"/>
      <c r="E255" s="282"/>
      <c r="F255" s="283"/>
      <c r="G255" s="281"/>
      <c r="H255" s="281"/>
      <c r="I255" s="281"/>
      <c r="J255" s="282"/>
      <c r="K255" s="284"/>
      <c r="L255" s="284"/>
      <c r="M255" s="287"/>
      <c r="N255" s="287"/>
      <c r="O255" s="288"/>
      <c r="P255" s="282"/>
      <c r="Q255" s="281"/>
      <c r="R255" s="282"/>
      <c r="S255" s="282"/>
      <c r="T255" s="282"/>
      <c r="U255" s="289"/>
      <c r="V255" s="289"/>
      <c r="W255" s="289"/>
      <c r="X255" s="289"/>
      <c r="Y255" s="290"/>
      <c r="AU255" s="285"/>
      <c r="AV255" s="285"/>
      <c r="AW255" s="285"/>
      <c r="AX255" s="285"/>
      <c r="AY255" s="285"/>
      <c r="AZ255" s="285"/>
      <c r="BA255" s="285"/>
      <c r="BB255" s="285"/>
      <c r="BC255" s="285"/>
      <c r="BD255" s="285"/>
      <c r="BE255" s="285"/>
      <c r="BF255" s="285"/>
      <c r="BG255" s="285"/>
      <c r="BH255" s="285"/>
      <c r="BI255" s="285"/>
      <c r="BJ255" s="285"/>
      <c r="BK255" s="285"/>
      <c r="BL255" s="286"/>
      <c r="BM255" s="285"/>
      <c r="BN255" s="285"/>
      <c r="BO255" s="285"/>
      <c r="BP255" s="285"/>
      <c r="BQ255" s="285"/>
      <c r="BR255" s="285"/>
      <c r="BS255" s="285"/>
      <c r="BT255" s="285"/>
      <c r="BU255" s="285"/>
      <c r="BV255" s="285"/>
      <c r="BW255" s="285"/>
      <c r="BX255" s="285"/>
      <c r="BY255" s="285"/>
      <c r="BZ255" s="285"/>
      <c r="CA255" s="285"/>
      <c r="CB255" s="285"/>
      <c r="CC255" s="285"/>
      <c r="CD255" s="285"/>
      <c r="CE255" s="285"/>
      <c r="CF255" s="285"/>
      <c r="CG255" s="285"/>
      <c r="CH255" s="285"/>
      <c r="CI255" s="285"/>
      <c r="CJ255" s="285"/>
      <c r="CK255" s="285"/>
      <c r="CL255" s="285"/>
      <c r="CM255" s="285"/>
      <c r="CN255" s="285"/>
      <c r="CO255" s="285"/>
    </row>
    <row r="256" spans="2:93" s="280" customFormat="1">
      <c r="B256" s="281"/>
      <c r="C256" s="44"/>
      <c r="D256" s="45"/>
      <c r="E256" s="282"/>
      <c r="F256" s="283"/>
      <c r="G256" s="281"/>
      <c r="H256" s="281"/>
      <c r="I256" s="281"/>
      <c r="J256" s="282"/>
      <c r="K256" s="284"/>
      <c r="L256" s="284"/>
      <c r="M256" s="287"/>
      <c r="N256" s="287"/>
      <c r="O256" s="288"/>
      <c r="P256" s="282"/>
      <c r="Q256" s="281"/>
      <c r="R256" s="282"/>
      <c r="S256" s="282"/>
      <c r="T256" s="282"/>
      <c r="U256" s="289"/>
      <c r="V256" s="289"/>
      <c r="W256" s="289"/>
      <c r="X256" s="289"/>
      <c r="Y256" s="290"/>
      <c r="AU256" s="285"/>
      <c r="AV256" s="285"/>
      <c r="AW256" s="285"/>
      <c r="AX256" s="285"/>
      <c r="AY256" s="285"/>
      <c r="AZ256" s="285"/>
      <c r="BA256" s="285"/>
      <c r="BB256" s="285"/>
      <c r="BC256" s="285"/>
      <c r="BD256" s="285"/>
      <c r="BE256" s="285"/>
      <c r="BF256" s="285"/>
      <c r="BG256" s="285"/>
      <c r="BH256" s="285"/>
      <c r="BI256" s="285"/>
      <c r="BJ256" s="285"/>
      <c r="BK256" s="285"/>
      <c r="BL256" s="286"/>
      <c r="BM256" s="285"/>
      <c r="BN256" s="285"/>
      <c r="BO256" s="285"/>
      <c r="BP256" s="285"/>
      <c r="BQ256" s="285"/>
      <c r="BR256" s="285"/>
      <c r="BS256" s="285"/>
      <c r="BT256" s="285"/>
      <c r="BU256" s="285"/>
      <c r="BV256" s="285"/>
      <c r="BW256" s="285"/>
      <c r="BX256" s="285"/>
      <c r="BY256" s="285"/>
      <c r="BZ256" s="285"/>
      <c r="CA256" s="285"/>
      <c r="CB256" s="285"/>
      <c r="CC256" s="285"/>
      <c r="CD256" s="285"/>
      <c r="CE256" s="285"/>
      <c r="CF256" s="285"/>
      <c r="CG256" s="285"/>
      <c r="CH256" s="285"/>
      <c r="CI256" s="285"/>
      <c r="CJ256" s="285"/>
      <c r="CK256" s="285"/>
      <c r="CL256" s="285"/>
      <c r="CM256" s="285"/>
      <c r="CN256" s="285"/>
      <c r="CO256" s="285"/>
    </row>
    <row r="257" spans="2:93" s="280" customFormat="1">
      <c r="B257" s="281"/>
      <c r="C257" s="44"/>
      <c r="D257" s="45"/>
      <c r="E257" s="282"/>
      <c r="F257" s="283"/>
      <c r="G257" s="281"/>
      <c r="H257" s="281"/>
      <c r="I257" s="281"/>
      <c r="J257" s="282"/>
      <c r="K257" s="284"/>
      <c r="L257" s="284"/>
      <c r="M257" s="287"/>
      <c r="N257" s="287"/>
      <c r="O257" s="288"/>
      <c r="P257" s="282"/>
      <c r="Q257" s="281"/>
      <c r="R257" s="282"/>
      <c r="S257" s="282"/>
      <c r="T257" s="282"/>
      <c r="U257" s="289"/>
      <c r="V257" s="289"/>
      <c r="W257" s="289"/>
      <c r="X257" s="289"/>
      <c r="Y257" s="290"/>
      <c r="AU257" s="285"/>
      <c r="AV257" s="285"/>
      <c r="AW257" s="285"/>
      <c r="AX257" s="285"/>
      <c r="AY257" s="285"/>
      <c r="AZ257" s="285"/>
      <c r="BA257" s="285"/>
      <c r="BB257" s="285"/>
      <c r="BC257" s="285"/>
      <c r="BD257" s="285"/>
      <c r="BE257" s="285"/>
      <c r="BF257" s="285"/>
      <c r="BG257" s="285"/>
      <c r="BH257" s="285"/>
      <c r="BI257" s="285"/>
      <c r="BJ257" s="285"/>
      <c r="BK257" s="285"/>
      <c r="BL257" s="286"/>
      <c r="BM257" s="285"/>
      <c r="BN257" s="285"/>
      <c r="BO257" s="285"/>
      <c r="BP257" s="285"/>
      <c r="BQ257" s="285"/>
      <c r="BR257" s="285"/>
      <c r="BS257" s="285"/>
      <c r="BT257" s="285"/>
      <c r="BU257" s="285"/>
      <c r="BV257" s="285"/>
      <c r="BW257" s="285"/>
      <c r="BX257" s="285"/>
      <c r="BY257" s="285"/>
      <c r="BZ257" s="285"/>
      <c r="CA257" s="285"/>
      <c r="CB257" s="285"/>
      <c r="CC257" s="285"/>
      <c r="CD257" s="285"/>
      <c r="CE257" s="285"/>
      <c r="CF257" s="285"/>
      <c r="CG257" s="285"/>
      <c r="CH257" s="285"/>
      <c r="CI257" s="285"/>
      <c r="CJ257" s="285"/>
      <c r="CK257" s="285"/>
      <c r="CL257" s="285"/>
      <c r="CM257" s="285"/>
      <c r="CN257" s="285"/>
      <c r="CO257" s="285"/>
    </row>
    <row r="258" spans="2:93" s="280" customFormat="1">
      <c r="B258" s="281"/>
      <c r="C258" s="44"/>
      <c r="D258" s="45"/>
      <c r="E258" s="282"/>
      <c r="F258" s="283"/>
      <c r="G258" s="281"/>
      <c r="H258" s="281"/>
      <c r="I258" s="281"/>
      <c r="J258" s="282"/>
      <c r="K258" s="284"/>
      <c r="L258" s="284"/>
      <c r="M258" s="287"/>
      <c r="N258" s="287"/>
      <c r="O258" s="288"/>
      <c r="P258" s="282"/>
      <c r="Q258" s="281"/>
      <c r="R258" s="282"/>
      <c r="S258" s="282"/>
      <c r="T258" s="282"/>
      <c r="U258" s="289"/>
      <c r="V258" s="289"/>
      <c r="W258" s="289"/>
      <c r="X258" s="289"/>
      <c r="Y258" s="290"/>
      <c r="AU258" s="285"/>
      <c r="AV258" s="285"/>
      <c r="AW258" s="285"/>
      <c r="AX258" s="285"/>
      <c r="AY258" s="285"/>
      <c r="AZ258" s="285"/>
      <c r="BA258" s="285"/>
      <c r="BB258" s="285"/>
      <c r="BC258" s="285"/>
      <c r="BD258" s="285"/>
      <c r="BE258" s="285"/>
      <c r="BF258" s="285"/>
      <c r="BG258" s="285"/>
      <c r="BH258" s="285"/>
      <c r="BI258" s="285"/>
      <c r="BJ258" s="285"/>
      <c r="BK258" s="285"/>
      <c r="BL258" s="286"/>
      <c r="BM258" s="285"/>
      <c r="BN258" s="285"/>
      <c r="BO258" s="285"/>
      <c r="BP258" s="285"/>
      <c r="BQ258" s="285"/>
      <c r="BR258" s="285"/>
      <c r="BS258" s="285"/>
      <c r="BT258" s="285"/>
      <c r="BU258" s="285"/>
      <c r="BV258" s="285"/>
      <c r="BW258" s="285"/>
      <c r="BX258" s="285"/>
      <c r="BY258" s="285"/>
      <c r="BZ258" s="285"/>
      <c r="CA258" s="285"/>
      <c r="CB258" s="285"/>
      <c r="CC258" s="285"/>
      <c r="CD258" s="285"/>
      <c r="CE258" s="285"/>
      <c r="CF258" s="285"/>
      <c r="CG258" s="285"/>
      <c r="CH258" s="285"/>
      <c r="CI258" s="285"/>
      <c r="CJ258" s="285"/>
      <c r="CK258" s="285"/>
      <c r="CL258" s="285"/>
      <c r="CM258" s="285"/>
      <c r="CN258" s="285"/>
      <c r="CO258" s="285"/>
    </row>
    <row r="259" spans="2:93" s="280" customFormat="1">
      <c r="B259" s="281"/>
      <c r="C259" s="44"/>
      <c r="D259" s="45"/>
      <c r="E259" s="282"/>
      <c r="F259" s="283"/>
      <c r="G259" s="281"/>
      <c r="H259" s="281"/>
      <c r="I259" s="281"/>
      <c r="J259" s="282"/>
      <c r="K259" s="284"/>
      <c r="L259" s="284"/>
      <c r="M259" s="287"/>
      <c r="N259" s="287"/>
      <c r="O259" s="288"/>
      <c r="P259" s="282"/>
      <c r="Q259" s="281"/>
      <c r="R259" s="282"/>
      <c r="S259" s="282"/>
      <c r="T259" s="282"/>
      <c r="U259" s="289"/>
      <c r="V259" s="289"/>
      <c r="W259" s="289"/>
      <c r="X259" s="289"/>
      <c r="Y259" s="290"/>
      <c r="AU259" s="285"/>
      <c r="AV259" s="285"/>
      <c r="AW259" s="285"/>
      <c r="AX259" s="285"/>
      <c r="AY259" s="285"/>
      <c r="AZ259" s="285"/>
      <c r="BA259" s="285"/>
      <c r="BB259" s="285"/>
      <c r="BC259" s="285"/>
      <c r="BD259" s="285"/>
      <c r="BE259" s="285"/>
      <c r="BF259" s="285"/>
      <c r="BG259" s="285"/>
      <c r="BH259" s="285"/>
      <c r="BI259" s="285"/>
      <c r="BJ259" s="285"/>
      <c r="BK259" s="285"/>
      <c r="BL259" s="286"/>
      <c r="BM259" s="285"/>
      <c r="BN259" s="285"/>
      <c r="BO259" s="285"/>
      <c r="BP259" s="285"/>
      <c r="BQ259" s="285"/>
      <c r="BR259" s="285"/>
      <c r="BS259" s="285"/>
      <c r="BT259" s="285"/>
      <c r="BU259" s="285"/>
      <c r="BV259" s="285"/>
      <c r="BW259" s="285"/>
      <c r="BX259" s="285"/>
      <c r="BY259" s="285"/>
      <c r="BZ259" s="285"/>
      <c r="CA259" s="285"/>
      <c r="CB259" s="285"/>
      <c r="CC259" s="285"/>
      <c r="CD259" s="285"/>
      <c r="CE259" s="285"/>
      <c r="CF259" s="285"/>
      <c r="CG259" s="285"/>
      <c r="CH259" s="285"/>
      <c r="CI259" s="285"/>
      <c r="CJ259" s="285"/>
      <c r="CK259" s="285"/>
      <c r="CL259" s="285"/>
      <c r="CM259" s="285"/>
      <c r="CN259" s="285"/>
      <c r="CO259" s="285"/>
    </row>
    <row r="260" spans="2:93" s="280" customFormat="1">
      <c r="B260" s="281"/>
      <c r="C260" s="44"/>
      <c r="D260" s="45"/>
      <c r="E260" s="282"/>
      <c r="F260" s="283"/>
      <c r="G260" s="281"/>
      <c r="H260" s="281"/>
      <c r="I260" s="281"/>
      <c r="J260" s="282"/>
      <c r="K260" s="284"/>
      <c r="L260" s="284"/>
      <c r="M260" s="287"/>
      <c r="N260" s="287"/>
      <c r="O260" s="288"/>
      <c r="P260" s="282"/>
      <c r="Q260" s="281"/>
      <c r="R260" s="282"/>
      <c r="S260" s="282"/>
      <c r="T260" s="282"/>
      <c r="U260" s="289"/>
      <c r="V260" s="289"/>
      <c r="W260" s="289"/>
      <c r="X260" s="289"/>
      <c r="Y260" s="290"/>
      <c r="AU260" s="285"/>
      <c r="AV260" s="285"/>
      <c r="AW260" s="285"/>
      <c r="AX260" s="285"/>
      <c r="AY260" s="285"/>
      <c r="AZ260" s="285"/>
      <c r="BA260" s="285"/>
      <c r="BB260" s="285"/>
      <c r="BC260" s="285"/>
      <c r="BD260" s="285"/>
      <c r="BE260" s="285"/>
      <c r="BF260" s="285"/>
      <c r="BG260" s="285"/>
      <c r="BH260" s="285"/>
      <c r="BI260" s="285"/>
      <c r="BJ260" s="285"/>
      <c r="BK260" s="285"/>
      <c r="BL260" s="286"/>
      <c r="BM260" s="285"/>
      <c r="BN260" s="285"/>
      <c r="BO260" s="285"/>
      <c r="BP260" s="285"/>
      <c r="BQ260" s="285"/>
      <c r="BR260" s="285"/>
      <c r="BS260" s="285"/>
      <c r="BT260" s="285"/>
      <c r="BU260" s="285"/>
      <c r="BV260" s="285"/>
      <c r="BW260" s="285"/>
      <c r="BX260" s="285"/>
      <c r="BY260" s="285"/>
      <c r="BZ260" s="285"/>
      <c r="CA260" s="285"/>
      <c r="CB260" s="285"/>
      <c r="CC260" s="285"/>
      <c r="CD260" s="285"/>
      <c r="CE260" s="285"/>
      <c r="CF260" s="285"/>
      <c r="CG260" s="285"/>
      <c r="CH260" s="285"/>
      <c r="CI260" s="285"/>
      <c r="CJ260" s="285"/>
      <c r="CK260" s="285"/>
      <c r="CL260" s="285"/>
      <c r="CM260" s="285"/>
      <c r="CN260" s="285"/>
      <c r="CO260" s="285"/>
    </row>
    <row r="261" spans="2:93" s="280" customFormat="1">
      <c r="B261" s="281"/>
      <c r="C261" s="44"/>
      <c r="D261" s="45"/>
      <c r="E261" s="282"/>
      <c r="F261" s="283"/>
      <c r="G261" s="281"/>
      <c r="H261" s="281"/>
      <c r="I261" s="281"/>
      <c r="J261" s="282"/>
      <c r="K261" s="284"/>
      <c r="L261" s="284"/>
      <c r="M261" s="287"/>
      <c r="N261" s="287"/>
      <c r="O261" s="288"/>
      <c r="P261" s="282"/>
      <c r="Q261" s="281"/>
      <c r="R261" s="282"/>
      <c r="S261" s="282"/>
      <c r="T261" s="282"/>
      <c r="U261" s="289"/>
      <c r="V261" s="289"/>
      <c r="W261" s="289"/>
      <c r="X261" s="289"/>
      <c r="Y261" s="290"/>
      <c r="AU261" s="285"/>
      <c r="AV261" s="285"/>
      <c r="AW261" s="285"/>
      <c r="AX261" s="285"/>
      <c r="AY261" s="285"/>
      <c r="AZ261" s="285"/>
      <c r="BA261" s="285"/>
      <c r="BB261" s="285"/>
      <c r="BC261" s="285"/>
      <c r="BD261" s="285"/>
      <c r="BE261" s="285"/>
      <c r="BF261" s="285"/>
      <c r="BG261" s="285"/>
      <c r="BH261" s="285"/>
      <c r="BI261" s="285"/>
      <c r="BJ261" s="285"/>
      <c r="BK261" s="285"/>
      <c r="BL261" s="286"/>
      <c r="BM261" s="285"/>
      <c r="BN261" s="285"/>
      <c r="BO261" s="285"/>
      <c r="BP261" s="285"/>
      <c r="BQ261" s="285"/>
      <c r="BR261" s="285"/>
      <c r="BS261" s="285"/>
      <c r="BT261" s="285"/>
      <c r="BU261" s="285"/>
      <c r="BV261" s="285"/>
      <c r="BW261" s="285"/>
      <c r="BX261" s="285"/>
      <c r="BY261" s="285"/>
      <c r="BZ261" s="285"/>
      <c r="CA261" s="285"/>
      <c r="CB261" s="285"/>
      <c r="CC261" s="285"/>
      <c r="CD261" s="285"/>
      <c r="CE261" s="285"/>
      <c r="CF261" s="285"/>
      <c r="CG261" s="285"/>
      <c r="CH261" s="285"/>
      <c r="CI261" s="285"/>
      <c r="CJ261" s="285"/>
      <c r="CK261" s="285"/>
      <c r="CL261" s="285"/>
      <c r="CM261" s="285"/>
      <c r="CN261" s="285"/>
      <c r="CO261" s="285"/>
    </row>
    <row r="262" spans="2:93" s="280" customFormat="1">
      <c r="B262" s="281"/>
      <c r="C262" s="44"/>
      <c r="D262" s="45"/>
      <c r="E262" s="282"/>
      <c r="F262" s="283"/>
      <c r="G262" s="281"/>
      <c r="H262" s="281"/>
      <c r="I262" s="281"/>
      <c r="J262" s="282"/>
      <c r="K262" s="284"/>
      <c r="L262" s="284"/>
      <c r="M262" s="287"/>
      <c r="N262" s="287"/>
      <c r="O262" s="288"/>
      <c r="P262" s="282"/>
      <c r="Q262" s="281"/>
      <c r="R262" s="282"/>
      <c r="S262" s="282"/>
      <c r="T262" s="282"/>
      <c r="U262" s="289"/>
      <c r="V262" s="289"/>
      <c r="W262" s="289"/>
      <c r="X262" s="289"/>
      <c r="Y262" s="290"/>
      <c r="AU262" s="285"/>
      <c r="AV262" s="285"/>
      <c r="AW262" s="285"/>
      <c r="AX262" s="285"/>
      <c r="AY262" s="285"/>
      <c r="AZ262" s="285"/>
      <c r="BA262" s="285"/>
      <c r="BB262" s="285"/>
      <c r="BC262" s="285"/>
      <c r="BD262" s="285"/>
      <c r="BE262" s="285"/>
      <c r="BF262" s="285"/>
      <c r="BG262" s="285"/>
      <c r="BH262" s="285"/>
      <c r="BI262" s="285"/>
      <c r="BJ262" s="285"/>
      <c r="BK262" s="285"/>
      <c r="BL262" s="286"/>
      <c r="BM262" s="285"/>
      <c r="BN262" s="285"/>
      <c r="BO262" s="285"/>
      <c r="BP262" s="285"/>
      <c r="BQ262" s="285"/>
      <c r="BR262" s="285"/>
      <c r="BS262" s="285"/>
      <c r="BT262" s="285"/>
      <c r="BU262" s="285"/>
      <c r="BV262" s="285"/>
      <c r="BW262" s="285"/>
      <c r="BX262" s="285"/>
      <c r="BY262" s="285"/>
      <c r="BZ262" s="285"/>
      <c r="CA262" s="285"/>
      <c r="CB262" s="285"/>
      <c r="CC262" s="285"/>
      <c r="CD262" s="285"/>
      <c r="CE262" s="285"/>
      <c r="CF262" s="285"/>
      <c r="CG262" s="285"/>
      <c r="CH262" s="285"/>
      <c r="CI262" s="285"/>
      <c r="CJ262" s="285"/>
      <c r="CK262" s="285"/>
      <c r="CL262" s="285"/>
      <c r="CM262" s="285"/>
      <c r="CN262" s="285"/>
      <c r="CO262" s="285"/>
    </row>
    <row r="263" spans="2:93" s="280" customFormat="1">
      <c r="B263" s="281"/>
      <c r="C263" s="44"/>
      <c r="D263" s="45"/>
      <c r="E263" s="282"/>
      <c r="F263" s="283"/>
      <c r="G263" s="281"/>
      <c r="H263" s="281"/>
      <c r="I263" s="281"/>
      <c r="J263" s="282"/>
      <c r="K263" s="284"/>
      <c r="L263" s="284"/>
      <c r="M263" s="287"/>
      <c r="N263" s="287"/>
      <c r="O263" s="288"/>
      <c r="P263" s="282"/>
      <c r="Q263" s="281"/>
      <c r="R263" s="282"/>
      <c r="S263" s="282"/>
      <c r="T263" s="282"/>
      <c r="U263" s="289"/>
      <c r="V263" s="289"/>
      <c r="W263" s="289"/>
      <c r="X263" s="289"/>
      <c r="Y263" s="290"/>
      <c r="AU263" s="285"/>
      <c r="AV263" s="285"/>
      <c r="AW263" s="285"/>
      <c r="AX263" s="285"/>
      <c r="AY263" s="285"/>
      <c r="AZ263" s="285"/>
      <c r="BA263" s="285"/>
      <c r="BB263" s="285"/>
      <c r="BC263" s="285"/>
      <c r="BD263" s="285"/>
      <c r="BE263" s="285"/>
      <c r="BF263" s="285"/>
      <c r="BG263" s="285"/>
      <c r="BH263" s="285"/>
      <c r="BI263" s="285"/>
      <c r="BJ263" s="285"/>
      <c r="BK263" s="285"/>
      <c r="BL263" s="286"/>
      <c r="BM263" s="285"/>
      <c r="BN263" s="285"/>
      <c r="BO263" s="285"/>
      <c r="BP263" s="285"/>
      <c r="BQ263" s="285"/>
      <c r="BR263" s="285"/>
      <c r="BS263" s="285"/>
      <c r="BT263" s="285"/>
      <c r="BU263" s="285"/>
      <c r="BV263" s="285"/>
      <c r="BW263" s="285"/>
      <c r="BX263" s="285"/>
      <c r="BY263" s="285"/>
      <c r="BZ263" s="285"/>
      <c r="CA263" s="285"/>
      <c r="CB263" s="285"/>
      <c r="CC263" s="285"/>
      <c r="CD263" s="285"/>
      <c r="CE263" s="285"/>
      <c r="CF263" s="285"/>
      <c r="CG263" s="285"/>
      <c r="CH263" s="285"/>
      <c r="CI263" s="285"/>
      <c r="CJ263" s="285"/>
      <c r="CK263" s="285"/>
      <c r="CL263" s="285"/>
      <c r="CM263" s="285"/>
      <c r="CN263" s="285"/>
      <c r="CO263" s="285"/>
    </row>
    <row r="264" spans="2:93" s="280" customFormat="1">
      <c r="B264" s="281"/>
      <c r="C264" s="44"/>
      <c r="D264" s="45"/>
      <c r="E264" s="282"/>
      <c r="F264" s="283"/>
      <c r="G264" s="281"/>
      <c r="H264" s="281"/>
      <c r="I264" s="281"/>
      <c r="J264" s="282"/>
      <c r="K264" s="284"/>
      <c r="L264" s="284"/>
      <c r="M264" s="287"/>
      <c r="N264" s="287"/>
      <c r="O264" s="288"/>
      <c r="P264" s="282"/>
      <c r="Q264" s="281"/>
      <c r="R264" s="282"/>
      <c r="S264" s="282"/>
      <c r="T264" s="282"/>
      <c r="U264" s="289"/>
      <c r="V264" s="289"/>
      <c r="W264" s="289"/>
      <c r="X264" s="289"/>
      <c r="Y264" s="290"/>
      <c r="AU264" s="285"/>
      <c r="AV264" s="285"/>
      <c r="AW264" s="285"/>
      <c r="AX264" s="285"/>
      <c r="AY264" s="285"/>
      <c r="AZ264" s="285"/>
      <c r="BA264" s="285"/>
      <c r="BB264" s="285"/>
      <c r="BC264" s="285"/>
      <c r="BD264" s="285"/>
      <c r="BE264" s="285"/>
      <c r="BF264" s="285"/>
      <c r="BG264" s="285"/>
      <c r="BH264" s="285"/>
      <c r="BI264" s="285"/>
      <c r="BJ264" s="285"/>
      <c r="BK264" s="285"/>
      <c r="BL264" s="286"/>
      <c r="BM264" s="285"/>
      <c r="BN264" s="285"/>
      <c r="BO264" s="285"/>
      <c r="BP264" s="285"/>
      <c r="BQ264" s="285"/>
      <c r="BR264" s="285"/>
      <c r="BS264" s="285"/>
      <c r="BT264" s="285"/>
      <c r="BU264" s="285"/>
      <c r="BV264" s="285"/>
      <c r="BW264" s="285"/>
      <c r="BX264" s="285"/>
      <c r="BY264" s="285"/>
      <c r="BZ264" s="285"/>
      <c r="CA264" s="285"/>
      <c r="CB264" s="285"/>
      <c r="CC264" s="285"/>
      <c r="CD264" s="285"/>
      <c r="CE264" s="285"/>
      <c r="CF264" s="285"/>
      <c r="CG264" s="285"/>
      <c r="CH264" s="285"/>
      <c r="CI264" s="285"/>
      <c r="CJ264" s="285"/>
      <c r="CK264" s="285"/>
      <c r="CL264" s="285"/>
      <c r="CM264" s="285"/>
      <c r="CN264" s="285"/>
      <c r="CO264" s="285"/>
    </row>
    <row r="265" spans="2:93" s="280" customFormat="1">
      <c r="B265" s="281"/>
      <c r="C265" s="44"/>
      <c r="D265" s="45"/>
      <c r="E265" s="282"/>
      <c r="F265" s="283"/>
      <c r="G265" s="281"/>
      <c r="H265" s="281"/>
      <c r="I265" s="281"/>
      <c r="J265" s="282"/>
      <c r="K265" s="284"/>
      <c r="L265" s="284"/>
      <c r="M265" s="287"/>
      <c r="N265" s="287"/>
      <c r="O265" s="288"/>
      <c r="P265" s="282"/>
      <c r="Q265" s="281"/>
      <c r="R265" s="282"/>
      <c r="S265" s="282"/>
      <c r="T265" s="282"/>
      <c r="U265" s="289"/>
      <c r="V265" s="289"/>
      <c r="W265" s="289"/>
      <c r="X265" s="289"/>
      <c r="Y265" s="290"/>
      <c r="AU265" s="285"/>
      <c r="AV265" s="285"/>
      <c r="AW265" s="285"/>
      <c r="AX265" s="285"/>
      <c r="AY265" s="285"/>
      <c r="AZ265" s="285"/>
      <c r="BA265" s="285"/>
      <c r="BB265" s="285"/>
      <c r="BC265" s="285"/>
      <c r="BD265" s="285"/>
      <c r="BE265" s="285"/>
      <c r="BF265" s="285"/>
      <c r="BG265" s="285"/>
      <c r="BH265" s="285"/>
      <c r="BI265" s="285"/>
      <c r="BJ265" s="285"/>
      <c r="BK265" s="285"/>
      <c r="BL265" s="286"/>
      <c r="BM265" s="285"/>
      <c r="BN265" s="285"/>
      <c r="BO265" s="285"/>
      <c r="BP265" s="285"/>
      <c r="BQ265" s="285"/>
      <c r="BR265" s="285"/>
      <c r="BS265" s="285"/>
      <c r="BT265" s="285"/>
      <c r="BU265" s="285"/>
      <c r="BV265" s="285"/>
      <c r="BW265" s="285"/>
      <c r="BX265" s="285"/>
      <c r="BY265" s="285"/>
      <c r="BZ265" s="285"/>
      <c r="CA265" s="285"/>
      <c r="CB265" s="285"/>
      <c r="CC265" s="285"/>
      <c r="CD265" s="285"/>
      <c r="CE265" s="285"/>
      <c r="CF265" s="285"/>
      <c r="CG265" s="285"/>
      <c r="CH265" s="285"/>
      <c r="CI265" s="285"/>
      <c r="CJ265" s="285"/>
      <c r="CK265" s="285"/>
      <c r="CL265" s="285"/>
      <c r="CM265" s="285"/>
      <c r="CN265" s="285"/>
      <c r="CO265" s="285"/>
    </row>
    <row r="266" spans="2:93" s="280" customFormat="1">
      <c r="B266" s="281"/>
      <c r="C266" s="44"/>
      <c r="D266" s="45"/>
      <c r="E266" s="282"/>
      <c r="F266" s="283"/>
      <c r="G266" s="281"/>
      <c r="H266" s="281"/>
      <c r="I266" s="281"/>
      <c r="J266" s="282"/>
      <c r="K266" s="284"/>
      <c r="L266" s="284"/>
      <c r="M266" s="287"/>
      <c r="N266" s="287"/>
      <c r="O266" s="288"/>
      <c r="P266" s="282"/>
      <c r="Q266" s="281"/>
      <c r="R266" s="282"/>
      <c r="S266" s="282"/>
      <c r="T266" s="282"/>
      <c r="U266" s="289"/>
      <c r="V266" s="289"/>
      <c r="W266" s="289"/>
      <c r="X266" s="289"/>
      <c r="Y266" s="290"/>
      <c r="AU266" s="285"/>
      <c r="AV266" s="285"/>
      <c r="AW266" s="285"/>
      <c r="AX266" s="285"/>
      <c r="AY266" s="285"/>
      <c r="AZ266" s="285"/>
      <c r="BA266" s="285"/>
      <c r="BB266" s="285"/>
      <c r="BC266" s="285"/>
      <c r="BD266" s="285"/>
      <c r="BE266" s="285"/>
      <c r="BF266" s="285"/>
      <c r="BG266" s="285"/>
      <c r="BH266" s="285"/>
      <c r="BI266" s="285"/>
      <c r="BJ266" s="285"/>
      <c r="BK266" s="285"/>
      <c r="BL266" s="286"/>
      <c r="BM266" s="285"/>
      <c r="BN266" s="285"/>
      <c r="BO266" s="285"/>
      <c r="BP266" s="285"/>
      <c r="BQ266" s="285"/>
      <c r="BR266" s="285"/>
      <c r="BS266" s="285"/>
      <c r="BT266" s="285"/>
      <c r="BU266" s="285"/>
      <c r="BV266" s="285"/>
      <c r="BW266" s="285"/>
      <c r="BX266" s="285"/>
      <c r="BY266" s="285"/>
      <c r="BZ266" s="285"/>
      <c r="CA266" s="285"/>
      <c r="CB266" s="285"/>
      <c r="CC266" s="285"/>
      <c r="CD266" s="285"/>
      <c r="CE266" s="285"/>
      <c r="CF266" s="285"/>
      <c r="CG266" s="285"/>
      <c r="CH266" s="285"/>
      <c r="CI266" s="285"/>
      <c r="CJ266" s="285"/>
      <c r="CK266" s="285"/>
      <c r="CL266" s="285"/>
      <c r="CM266" s="285"/>
      <c r="CN266" s="285"/>
      <c r="CO266" s="285"/>
    </row>
    <row r="267" spans="2:93" s="280" customFormat="1">
      <c r="B267" s="281"/>
      <c r="C267" s="44"/>
      <c r="D267" s="45"/>
      <c r="E267" s="282"/>
      <c r="F267" s="283"/>
      <c r="G267" s="281"/>
      <c r="H267" s="281"/>
      <c r="I267" s="281"/>
      <c r="J267" s="282"/>
      <c r="K267" s="284"/>
      <c r="L267" s="284"/>
      <c r="M267" s="287"/>
      <c r="N267" s="287"/>
      <c r="O267" s="288"/>
      <c r="P267" s="282"/>
      <c r="Q267" s="281"/>
      <c r="R267" s="282"/>
      <c r="S267" s="282"/>
      <c r="T267" s="282"/>
      <c r="U267" s="289"/>
      <c r="V267" s="289"/>
      <c r="W267" s="289"/>
      <c r="X267" s="289"/>
      <c r="Y267" s="290"/>
      <c r="AU267" s="285"/>
      <c r="AV267" s="285"/>
      <c r="AW267" s="285"/>
      <c r="AX267" s="285"/>
      <c r="AY267" s="285"/>
      <c r="AZ267" s="285"/>
      <c r="BA267" s="285"/>
      <c r="BB267" s="285"/>
      <c r="BC267" s="285"/>
      <c r="BD267" s="285"/>
      <c r="BE267" s="285"/>
      <c r="BF267" s="285"/>
      <c r="BG267" s="285"/>
      <c r="BH267" s="285"/>
      <c r="BI267" s="285"/>
      <c r="BJ267" s="285"/>
      <c r="BK267" s="285"/>
      <c r="BL267" s="286"/>
      <c r="BM267" s="285"/>
      <c r="BN267" s="285"/>
      <c r="BO267" s="285"/>
      <c r="BP267" s="285"/>
      <c r="BQ267" s="285"/>
      <c r="BR267" s="285"/>
      <c r="BS267" s="285"/>
      <c r="BT267" s="285"/>
      <c r="BU267" s="285"/>
      <c r="BV267" s="285"/>
      <c r="BW267" s="285"/>
      <c r="BX267" s="285"/>
      <c r="BY267" s="285"/>
      <c r="BZ267" s="285"/>
      <c r="CA267" s="285"/>
      <c r="CB267" s="285"/>
      <c r="CC267" s="285"/>
      <c r="CD267" s="285"/>
      <c r="CE267" s="285"/>
      <c r="CF267" s="285"/>
      <c r="CG267" s="285"/>
      <c r="CH267" s="285"/>
      <c r="CI267" s="285"/>
      <c r="CJ267" s="285"/>
      <c r="CK267" s="285"/>
      <c r="CL267" s="285"/>
      <c r="CM267" s="285"/>
      <c r="CN267" s="285"/>
      <c r="CO267" s="285"/>
    </row>
    <row r="268" spans="2:93" s="280" customFormat="1">
      <c r="B268" s="281"/>
      <c r="C268" s="44"/>
      <c r="D268" s="45"/>
      <c r="E268" s="282"/>
      <c r="F268" s="283"/>
      <c r="G268" s="281"/>
      <c r="H268" s="281"/>
      <c r="I268" s="281"/>
      <c r="J268" s="282"/>
      <c r="K268" s="284"/>
      <c r="L268" s="284"/>
      <c r="M268" s="287"/>
      <c r="N268" s="287"/>
      <c r="O268" s="288"/>
      <c r="P268" s="282"/>
      <c r="Q268" s="281"/>
      <c r="R268" s="282"/>
      <c r="S268" s="282"/>
      <c r="T268" s="282"/>
      <c r="U268" s="289"/>
      <c r="V268" s="289"/>
      <c r="W268" s="289"/>
      <c r="X268" s="289"/>
      <c r="Y268" s="290"/>
      <c r="AU268" s="285"/>
      <c r="AV268" s="285"/>
      <c r="AW268" s="285"/>
      <c r="AX268" s="285"/>
      <c r="AY268" s="285"/>
      <c r="AZ268" s="285"/>
      <c r="BA268" s="285"/>
      <c r="BB268" s="285"/>
      <c r="BC268" s="285"/>
      <c r="BD268" s="285"/>
      <c r="BE268" s="285"/>
      <c r="BF268" s="285"/>
      <c r="BG268" s="285"/>
      <c r="BH268" s="285"/>
      <c r="BI268" s="285"/>
      <c r="BJ268" s="285"/>
      <c r="BK268" s="285"/>
      <c r="BL268" s="286"/>
      <c r="BM268" s="285"/>
      <c r="BN268" s="285"/>
      <c r="BO268" s="285"/>
      <c r="BP268" s="285"/>
      <c r="BQ268" s="285"/>
      <c r="BR268" s="285"/>
      <c r="BS268" s="285"/>
      <c r="BT268" s="285"/>
      <c r="BU268" s="285"/>
      <c r="BV268" s="285"/>
      <c r="BW268" s="285"/>
      <c r="BX268" s="285"/>
      <c r="BY268" s="285"/>
      <c r="BZ268" s="285"/>
      <c r="CA268" s="285"/>
      <c r="CB268" s="285"/>
      <c r="CC268" s="285"/>
      <c r="CD268" s="285"/>
      <c r="CE268" s="285"/>
      <c r="CF268" s="285"/>
      <c r="CG268" s="285"/>
      <c r="CH268" s="285"/>
      <c r="CI268" s="285"/>
      <c r="CJ268" s="285"/>
      <c r="CK268" s="285"/>
      <c r="CL268" s="285"/>
      <c r="CM268" s="285"/>
      <c r="CN268" s="285"/>
      <c r="CO268" s="285"/>
    </row>
    <row r="269" spans="2:93" s="280" customFormat="1">
      <c r="B269" s="281"/>
      <c r="C269" s="44"/>
      <c r="D269" s="45"/>
      <c r="E269" s="282"/>
      <c r="F269" s="283"/>
      <c r="G269" s="281"/>
      <c r="H269" s="281"/>
      <c r="I269" s="281"/>
      <c r="J269" s="282"/>
      <c r="K269" s="284"/>
      <c r="L269" s="284"/>
      <c r="M269" s="287"/>
      <c r="N269" s="287"/>
      <c r="O269" s="288"/>
      <c r="P269" s="282"/>
      <c r="Q269" s="281"/>
      <c r="R269" s="282"/>
      <c r="S269" s="282"/>
      <c r="T269" s="282"/>
      <c r="U269" s="289"/>
      <c r="V269" s="289"/>
      <c r="W269" s="289"/>
      <c r="X269" s="289"/>
      <c r="Y269" s="290"/>
      <c r="AU269" s="285"/>
      <c r="AV269" s="285"/>
      <c r="AW269" s="285"/>
      <c r="AX269" s="285"/>
      <c r="AY269" s="285"/>
      <c r="AZ269" s="285"/>
      <c r="BA269" s="285"/>
      <c r="BB269" s="285"/>
      <c r="BC269" s="285"/>
      <c r="BD269" s="285"/>
      <c r="BE269" s="285"/>
      <c r="BF269" s="285"/>
      <c r="BG269" s="285"/>
      <c r="BH269" s="285"/>
      <c r="BI269" s="285"/>
      <c r="BJ269" s="285"/>
      <c r="BK269" s="285"/>
      <c r="BL269" s="286"/>
      <c r="BM269" s="285"/>
      <c r="BN269" s="285"/>
      <c r="BO269" s="285"/>
      <c r="BP269" s="285"/>
      <c r="BQ269" s="285"/>
      <c r="BR269" s="285"/>
      <c r="BS269" s="285"/>
      <c r="BT269" s="285"/>
      <c r="BU269" s="285"/>
      <c r="BV269" s="285"/>
      <c r="BW269" s="285"/>
      <c r="BX269" s="285"/>
      <c r="BY269" s="285"/>
      <c r="BZ269" s="285"/>
      <c r="CA269" s="285"/>
      <c r="CB269" s="285"/>
      <c r="CC269" s="285"/>
      <c r="CD269" s="285"/>
      <c r="CE269" s="285"/>
      <c r="CF269" s="285"/>
      <c r="CG269" s="285"/>
      <c r="CH269" s="285"/>
      <c r="CI269" s="285"/>
      <c r="CJ269" s="285"/>
      <c r="CK269" s="285"/>
      <c r="CL269" s="285"/>
      <c r="CM269" s="285"/>
      <c r="CN269" s="285"/>
      <c r="CO269" s="285"/>
    </row>
    <row r="270" spans="2:93" s="280" customFormat="1">
      <c r="B270" s="281"/>
      <c r="C270" s="44"/>
      <c r="D270" s="45"/>
      <c r="E270" s="282"/>
      <c r="F270" s="283"/>
      <c r="G270" s="281"/>
      <c r="H270" s="281"/>
      <c r="I270" s="281"/>
      <c r="J270" s="282"/>
      <c r="K270" s="284"/>
      <c r="L270" s="284"/>
      <c r="M270" s="287"/>
      <c r="N270" s="287"/>
      <c r="O270" s="288"/>
      <c r="P270" s="282"/>
      <c r="Q270" s="281"/>
      <c r="R270" s="282"/>
      <c r="S270" s="282"/>
      <c r="T270" s="282"/>
      <c r="U270" s="289"/>
      <c r="V270" s="289"/>
      <c r="W270" s="289"/>
      <c r="X270" s="289"/>
      <c r="Y270" s="290"/>
      <c r="AU270" s="285"/>
      <c r="AV270" s="285"/>
      <c r="AW270" s="285"/>
      <c r="AX270" s="285"/>
      <c r="AY270" s="285"/>
      <c r="AZ270" s="285"/>
      <c r="BA270" s="285"/>
      <c r="BB270" s="285"/>
      <c r="BC270" s="285"/>
      <c r="BD270" s="285"/>
      <c r="BE270" s="285"/>
      <c r="BF270" s="285"/>
      <c r="BG270" s="285"/>
      <c r="BH270" s="285"/>
      <c r="BI270" s="285"/>
      <c r="BJ270" s="285"/>
      <c r="BK270" s="285"/>
      <c r="BL270" s="286"/>
      <c r="BM270" s="285"/>
      <c r="BN270" s="285"/>
      <c r="BO270" s="285"/>
      <c r="BP270" s="285"/>
      <c r="BQ270" s="285"/>
      <c r="BR270" s="285"/>
      <c r="BS270" s="285"/>
      <c r="BT270" s="285"/>
      <c r="BU270" s="285"/>
      <c r="BV270" s="285"/>
      <c r="BW270" s="285"/>
      <c r="BX270" s="285"/>
      <c r="BY270" s="285"/>
      <c r="BZ270" s="285"/>
      <c r="CA270" s="285"/>
      <c r="CB270" s="285"/>
      <c r="CC270" s="285"/>
      <c r="CD270" s="285"/>
      <c r="CE270" s="285"/>
      <c r="CF270" s="285"/>
      <c r="CG270" s="285"/>
      <c r="CH270" s="285"/>
      <c r="CI270" s="285"/>
      <c r="CJ270" s="285"/>
      <c r="CK270" s="285"/>
      <c r="CL270" s="285"/>
      <c r="CM270" s="285"/>
      <c r="CN270" s="285"/>
      <c r="CO270" s="285"/>
    </row>
    <row r="271" spans="2:93" s="280" customFormat="1">
      <c r="B271" s="281"/>
      <c r="C271" s="44"/>
      <c r="D271" s="45"/>
      <c r="E271" s="282"/>
      <c r="F271" s="283"/>
      <c r="G271" s="281"/>
      <c r="H271" s="281"/>
      <c r="I271" s="281"/>
      <c r="J271" s="282"/>
      <c r="K271" s="284"/>
      <c r="L271" s="284"/>
      <c r="M271" s="287"/>
      <c r="N271" s="287"/>
      <c r="O271" s="288"/>
      <c r="P271" s="282"/>
      <c r="Q271" s="281"/>
      <c r="R271" s="282"/>
      <c r="S271" s="282"/>
      <c r="T271" s="282"/>
      <c r="U271" s="289"/>
      <c r="V271" s="289"/>
      <c r="W271" s="289"/>
      <c r="X271" s="289"/>
      <c r="Y271" s="290"/>
      <c r="AU271" s="285"/>
      <c r="AV271" s="285"/>
      <c r="AW271" s="285"/>
      <c r="AX271" s="285"/>
      <c r="AY271" s="285"/>
      <c r="AZ271" s="285"/>
      <c r="BA271" s="285"/>
      <c r="BB271" s="285"/>
      <c r="BC271" s="285"/>
      <c r="BD271" s="285"/>
      <c r="BE271" s="285"/>
      <c r="BF271" s="285"/>
      <c r="BG271" s="285"/>
      <c r="BH271" s="285"/>
      <c r="BI271" s="285"/>
      <c r="BJ271" s="285"/>
      <c r="BK271" s="285"/>
      <c r="BL271" s="286"/>
      <c r="BM271" s="285"/>
      <c r="BN271" s="285"/>
      <c r="BO271" s="285"/>
      <c r="BP271" s="285"/>
      <c r="BQ271" s="285"/>
      <c r="BR271" s="285"/>
      <c r="BS271" s="285"/>
      <c r="BT271" s="285"/>
      <c r="BU271" s="285"/>
      <c r="BV271" s="285"/>
      <c r="BW271" s="285"/>
      <c r="BX271" s="285"/>
      <c r="BY271" s="285"/>
      <c r="BZ271" s="285"/>
      <c r="CA271" s="285"/>
      <c r="CB271" s="285"/>
      <c r="CC271" s="285"/>
      <c r="CD271" s="285"/>
      <c r="CE271" s="285"/>
      <c r="CF271" s="285"/>
      <c r="CG271" s="285"/>
      <c r="CH271" s="285"/>
      <c r="CI271" s="285"/>
      <c r="CJ271" s="285"/>
      <c r="CK271" s="285"/>
      <c r="CL271" s="285"/>
      <c r="CM271" s="285"/>
      <c r="CN271" s="285"/>
      <c r="CO271" s="285"/>
    </row>
    <row r="272" spans="2:93" s="280" customFormat="1">
      <c r="B272" s="281"/>
      <c r="C272" s="44"/>
      <c r="D272" s="45"/>
      <c r="E272" s="282"/>
      <c r="F272" s="283"/>
      <c r="G272" s="281"/>
      <c r="H272" s="281"/>
      <c r="I272" s="281"/>
      <c r="J272" s="282"/>
      <c r="K272" s="284"/>
      <c r="L272" s="284"/>
      <c r="M272" s="287"/>
      <c r="N272" s="287"/>
      <c r="O272" s="288"/>
      <c r="P272" s="282"/>
      <c r="Q272" s="281"/>
      <c r="R272" s="282"/>
      <c r="S272" s="282"/>
      <c r="T272" s="282"/>
      <c r="U272" s="289"/>
      <c r="V272" s="289"/>
      <c r="W272" s="289"/>
      <c r="X272" s="289"/>
      <c r="Y272" s="290"/>
      <c r="AU272" s="285"/>
      <c r="AV272" s="285"/>
      <c r="AW272" s="285"/>
      <c r="AX272" s="285"/>
      <c r="AY272" s="285"/>
      <c r="AZ272" s="285"/>
      <c r="BA272" s="285"/>
      <c r="BB272" s="285"/>
      <c r="BC272" s="285"/>
      <c r="BD272" s="285"/>
      <c r="BE272" s="285"/>
      <c r="BF272" s="285"/>
      <c r="BG272" s="285"/>
      <c r="BH272" s="285"/>
      <c r="BI272" s="285"/>
      <c r="BJ272" s="285"/>
      <c r="BK272" s="285"/>
      <c r="BL272" s="286"/>
      <c r="BM272" s="285"/>
      <c r="BN272" s="285"/>
      <c r="BO272" s="285"/>
      <c r="BP272" s="285"/>
      <c r="BQ272" s="285"/>
      <c r="BR272" s="285"/>
      <c r="BS272" s="285"/>
      <c r="BT272" s="285"/>
      <c r="BU272" s="285"/>
      <c r="BV272" s="285"/>
      <c r="BW272" s="285"/>
      <c r="BX272" s="285"/>
      <c r="BY272" s="285"/>
      <c r="BZ272" s="285"/>
      <c r="CA272" s="285"/>
      <c r="CB272" s="285"/>
      <c r="CC272" s="285"/>
      <c r="CD272" s="285"/>
      <c r="CE272" s="285"/>
      <c r="CF272" s="285"/>
      <c r="CG272" s="285"/>
      <c r="CH272" s="285"/>
      <c r="CI272" s="285"/>
      <c r="CJ272" s="285"/>
      <c r="CK272" s="285"/>
      <c r="CL272" s="285"/>
      <c r="CM272" s="285"/>
      <c r="CN272" s="285"/>
      <c r="CO272" s="285"/>
    </row>
    <row r="273" spans="2:93" s="280" customFormat="1">
      <c r="B273" s="281"/>
      <c r="C273" s="44"/>
      <c r="D273" s="45"/>
      <c r="E273" s="282"/>
      <c r="F273" s="283"/>
      <c r="G273" s="281"/>
      <c r="H273" s="281"/>
      <c r="I273" s="281"/>
      <c r="J273" s="282"/>
      <c r="K273" s="284"/>
      <c r="L273" s="284"/>
      <c r="M273" s="287"/>
      <c r="N273" s="287"/>
      <c r="O273" s="288"/>
      <c r="P273" s="282"/>
      <c r="Q273" s="281"/>
      <c r="R273" s="282"/>
      <c r="S273" s="282"/>
      <c r="T273" s="282"/>
      <c r="U273" s="289"/>
      <c r="V273" s="289"/>
      <c r="W273" s="289"/>
      <c r="X273" s="289"/>
      <c r="Y273" s="290"/>
      <c r="AU273" s="285"/>
      <c r="AV273" s="285"/>
      <c r="AW273" s="285"/>
      <c r="AX273" s="285"/>
      <c r="AY273" s="285"/>
      <c r="AZ273" s="285"/>
      <c r="BA273" s="285"/>
      <c r="BB273" s="285"/>
      <c r="BC273" s="285"/>
      <c r="BD273" s="285"/>
      <c r="BE273" s="285"/>
      <c r="BF273" s="285"/>
      <c r="BG273" s="285"/>
      <c r="BH273" s="285"/>
      <c r="BI273" s="285"/>
      <c r="BJ273" s="285"/>
      <c r="BK273" s="285"/>
      <c r="BL273" s="286"/>
      <c r="BM273" s="285"/>
      <c r="BN273" s="285"/>
      <c r="BO273" s="285"/>
      <c r="BP273" s="285"/>
      <c r="BQ273" s="285"/>
      <c r="BR273" s="285"/>
      <c r="BS273" s="285"/>
      <c r="BT273" s="285"/>
      <c r="BU273" s="285"/>
      <c r="BV273" s="285"/>
      <c r="BW273" s="285"/>
      <c r="BX273" s="285"/>
      <c r="BY273" s="285"/>
      <c r="BZ273" s="285"/>
      <c r="CA273" s="285"/>
      <c r="CB273" s="285"/>
      <c r="CC273" s="285"/>
      <c r="CD273" s="285"/>
      <c r="CE273" s="285"/>
      <c r="CF273" s="285"/>
      <c r="CG273" s="285"/>
      <c r="CH273" s="285"/>
      <c r="CI273" s="285"/>
      <c r="CJ273" s="285"/>
      <c r="CK273" s="285"/>
      <c r="CL273" s="285"/>
      <c r="CM273" s="285"/>
      <c r="CN273" s="285"/>
      <c r="CO273" s="285"/>
    </row>
    <row r="274" spans="2:93" s="280" customFormat="1">
      <c r="B274" s="281"/>
      <c r="C274" s="44"/>
      <c r="D274" s="45"/>
      <c r="E274" s="282"/>
      <c r="F274" s="283"/>
      <c r="G274" s="281"/>
      <c r="H274" s="281"/>
      <c r="I274" s="281"/>
      <c r="J274" s="282"/>
      <c r="K274" s="284"/>
      <c r="L274" s="284"/>
      <c r="M274" s="287"/>
      <c r="N274" s="287"/>
      <c r="O274" s="288"/>
      <c r="P274" s="282"/>
      <c r="Q274" s="281"/>
      <c r="R274" s="282"/>
      <c r="S274" s="282"/>
      <c r="T274" s="282"/>
      <c r="U274" s="289"/>
      <c r="V274" s="289"/>
      <c r="W274" s="289"/>
      <c r="X274" s="289"/>
      <c r="Y274" s="290"/>
      <c r="AU274" s="285"/>
      <c r="AV274" s="285"/>
      <c r="AW274" s="285"/>
      <c r="AX274" s="285"/>
      <c r="AY274" s="285"/>
      <c r="AZ274" s="285"/>
      <c r="BA274" s="285"/>
      <c r="BB274" s="285"/>
      <c r="BC274" s="285"/>
      <c r="BD274" s="285"/>
      <c r="BE274" s="285"/>
      <c r="BF274" s="285"/>
      <c r="BG274" s="285"/>
      <c r="BH274" s="285"/>
      <c r="BI274" s="285"/>
      <c r="BJ274" s="285"/>
      <c r="BK274" s="285"/>
      <c r="BL274" s="286"/>
      <c r="BM274" s="285"/>
      <c r="BN274" s="285"/>
      <c r="BO274" s="285"/>
      <c r="BP274" s="285"/>
      <c r="BQ274" s="285"/>
      <c r="BR274" s="285"/>
      <c r="BS274" s="285"/>
      <c r="BT274" s="285"/>
      <c r="BU274" s="285"/>
      <c r="BV274" s="285"/>
      <c r="BW274" s="285"/>
      <c r="BX274" s="285"/>
      <c r="BY274" s="285"/>
      <c r="BZ274" s="285"/>
      <c r="CA274" s="285"/>
      <c r="CB274" s="285"/>
      <c r="CC274" s="285"/>
      <c r="CD274" s="285"/>
      <c r="CE274" s="285"/>
      <c r="CF274" s="285"/>
      <c r="CG274" s="285"/>
      <c r="CH274" s="285"/>
      <c r="CI274" s="285"/>
      <c r="CJ274" s="285"/>
      <c r="CK274" s="285"/>
      <c r="CL274" s="285"/>
      <c r="CM274" s="285"/>
      <c r="CN274" s="285"/>
      <c r="CO274" s="285"/>
    </row>
    <row r="275" spans="2:93" s="280" customFormat="1">
      <c r="B275" s="281"/>
      <c r="C275" s="44"/>
      <c r="D275" s="45"/>
      <c r="E275" s="282"/>
      <c r="F275" s="283"/>
      <c r="G275" s="281"/>
      <c r="H275" s="281"/>
      <c r="I275" s="281"/>
      <c r="J275" s="282"/>
      <c r="K275" s="284"/>
      <c r="L275" s="284"/>
      <c r="M275" s="287"/>
      <c r="N275" s="287"/>
      <c r="O275" s="288"/>
      <c r="P275" s="282"/>
      <c r="Q275" s="281"/>
      <c r="R275" s="282"/>
      <c r="S275" s="282"/>
      <c r="T275" s="282"/>
      <c r="U275" s="289"/>
      <c r="V275" s="289"/>
      <c r="W275" s="289"/>
      <c r="X275" s="289"/>
      <c r="Y275" s="290"/>
      <c r="AU275" s="285"/>
      <c r="AV275" s="285"/>
      <c r="AW275" s="285"/>
      <c r="AX275" s="285"/>
      <c r="AY275" s="285"/>
      <c r="AZ275" s="285"/>
      <c r="BA275" s="285"/>
      <c r="BB275" s="285"/>
      <c r="BC275" s="285"/>
      <c r="BD275" s="285"/>
      <c r="BE275" s="285"/>
      <c r="BF275" s="285"/>
      <c r="BG275" s="285"/>
      <c r="BH275" s="285"/>
      <c r="BI275" s="285"/>
      <c r="BJ275" s="285"/>
      <c r="BK275" s="285"/>
      <c r="BL275" s="286"/>
      <c r="BM275" s="285"/>
      <c r="BN275" s="285"/>
      <c r="BO275" s="285"/>
      <c r="BP275" s="285"/>
      <c r="BQ275" s="285"/>
      <c r="BR275" s="285"/>
      <c r="BS275" s="285"/>
      <c r="BT275" s="285"/>
      <c r="BU275" s="285"/>
      <c r="BV275" s="285"/>
      <c r="BW275" s="285"/>
      <c r="BX275" s="285"/>
      <c r="BY275" s="285"/>
      <c r="BZ275" s="285"/>
      <c r="CA275" s="285"/>
      <c r="CB275" s="285"/>
      <c r="CC275" s="285"/>
      <c r="CD275" s="285"/>
      <c r="CE275" s="285"/>
      <c r="CF275" s="285"/>
      <c r="CG275" s="285"/>
      <c r="CH275" s="285"/>
      <c r="CI275" s="285"/>
      <c r="CJ275" s="285"/>
      <c r="CK275" s="285"/>
      <c r="CL275" s="285"/>
      <c r="CM275" s="285"/>
      <c r="CN275" s="285"/>
      <c r="CO275" s="285"/>
    </row>
    <row r="276" spans="2:93" s="280" customFormat="1">
      <c r="B276" s="281"/>
      <c r="C276" s="44"/>
      <c r="D276" s="45"/>
      <c r="E276" s="282"/>
      <c r="F276" s="283"/>
      <c r="G276" s="281"/>
      <c r="H276" s="281"/>
      <c r="I276" s="281"/>
      <c r="J276" s="282"/>
      <c r="K276" s="284"/>
      <c r="L276" s="284"/>
      <c r="M276" s="287"/>
      <c r="N276" s="287"/>
      <c r="O276" s="288"/>
      <c r="P276" s="282"/>
      <c r="Q276" s="281"/>
      <c r="R276" s="282"/>
      <c r="S276" s="282"/>
      <c r="T276" s="282"/>
      <c r="U276" s="289"/>
      <c r="V276" s="289"/>
      <c r="W276" s="289"/>
      <c r="X276" s="289"/>
      <c r="Y276" s="290"/>
      <c r="AU276" s="285"/>
      <c r="AV276" s="285"/>
      <c r="AW276" s="285"/>
      <c r="AX276" s="285"/>
      <c r="AY276" s="285"/>
      <c r="AZ276" s="285"/>
      <c r="BA276" s="285"/>
      <c r="BB276" s="285"/>
      <c r="BC276" s="285"/>
      <c r="BD276" s="285"/>
      <c r="BE276" s="285"/>
      <c r="BF276" s="285"/>
      <c r="BG276" s="285"/>
      <c r="BH276" s="285"/>
      <c r="BI276" s="285"/>
      <c r="BJ276" s="285"/>
      <c r="BK276" s="285"/>
      <c r="BL276" s="286"/>
      <c r="BM276" s="285"/>
      <c r="BN276" s="285"/>
      <c r="BO276" s="285"/>
      <c r="BP276" s="285"/>
      <c r="BQ276" s="285"/>
      <c r="BR276" s="285"/>
      <c r="BS276" s="285"/>
      <c r="BT276" s="285"/>
      <c r="BU276" s="285"/>
      <c r="BV276" s="285"/>
      <c r="BW276" s="285"/>
      <c r="BX276" s="285"/>
      <c r="BY276" s="285"/>
      <c r="BZ276" s="285"/>
      <c r="CA276" s="285"/>
      <c r="CB276" s="285"/>
      <c r="CC276" s="285"/>
      <c r="CD276" s="285"/>
      <c r="CE276" s="285"/>
      <c r="CF276" s="285"/>
      <c r="CG276" s="285"/>
      <c r="CH276" s="285"/>
      <c r="CI276" s="285"/>
      <c r="CJ276" s="285"/>
      <c r="CK276" s="285"/>
      <c r="CL276" s="285"/>
      <c r="CM276" s="285"/>
      <c r="CN276" s="285"/>
      <c r="CO276" s="285"/>
    </row>
    <row r="277" spans="2:93" s="280" customFormat="1">
      <c r="B277" s="281"/>
      <c r="C277" s="44"/>
      <c r="D277" s="45"/>
      <c r="E277" s="282"/>
      <c r="F277" s="283"/>
      <c r="G277" s="281"/>
      <c r="H277" s="281"/>
      <c r="I277" s="281"/>
      <c r="J277" s="282"/>
      <c r="K277" s="284"/>
      <c r="L277" s="284"/>
      <c r="M277" s="287"/>
      <c r="N277" s="287"/>
      <c r="O277" s="288"/>
      <c r="P277" s="282"/>
      <c r="Q277" s="281"/>
      <c r="R277" s="282"/>
      <c r="S277" s="282"/>
      <c r="T277" s="282"/>
      <c r="U277" s="289"/>
      <c r="V277" s="289"/>
      <c r="W277" s="289"/>
      <c r="X277" s="289"/>
      <c r="Y277" s="290"/>
      <c r="AU277" s="285"/>
      <c r="AV277" s="285"/>
      <c r="AW277" s="285"/>
      <c r="AX277" s="285"/>
      <c r="AY277" s="285"/>
      <c r="AZ277" s="285"/>
      <c r="BA277" s="285"/>
      <c r="BB277" s="285"/>
      <c r="BC277" s="285"/>
      <c r="BD277" s="285"/>
      <c r="BE277" s="285"/>
      <c r="BF277" s="285"/>
      <c r="BG277" s="285"/>
      <c r="BH277" s="285"/>
      <c r="BI277" s="285"/>
      <c r="BJ277" s="285"/>
      <c r="BK277" s="285"/>
      <c r="BL277" s="286"/>
      <c r="BM277" s="285"/>
      <c r="BN277" s="285"/>
      <c r="BO277" s="285"/>
      <c r="BP277" s="285"/>
      <c r="BQ277" s="285"/>
      <c r="BR277" s="285"/>
      <c r="BS277" s="285"/>
      <c r="BT277" s="285"/>
      <c r="BU277" s="285"/>
      <c r="BV277" s="285"/>
      <c r="BW277" s="285"/>
      <c r="BX277" s="285"/>
      <c r="BY277" s="285"/>
      <c r="BZ277" s="285"/>
      <c r="CA277" s="285"/>
      <c r="CB277" s="285"/>
      <c r="CC277" s="285"/>
      <c r="CD277" s="285"/>
      <c r="CE277" s="285"/>
      <c r="CF277" s="285"/>
      <c r="CG277" s="285"/>
      <c r="CH277" s="285"/>
      <c r="CI277" s="285"/>
      <c r="CJ277" s="285"/>
      <c r="CK277" s="285"/>
      <c r="CL277" s="285"/>
      <c r="CM277" s="285"/>
      <c r="CN277" s="285"/>
      <c r="CO277" s="285"/>
    </row>
    <row r="278" spans="2:93" s="280" customFormat="1">
      <c r="B278" s="281"/>
      <c r="C278" s="44"/>
      <c r="D278" s="45"/>
      <c r="E278" s="282"/>
      <c r="F278" s="283"/>
      <c r="G278" s="281"/>
      <c r="H278" s="281"/>
      <c r="I278" s="281"/>
      <c r="J278" s="282"/>
      <c r="K278" s="284"/>
      <c r="L278" s="284"/>
      <c r="M278" s="287"/>
      <c r="N278" s="287"/>
      <c r="O278" s="288"/>
      <c r="P278" s="282"/>
      <c r="Q278" s="281"/>
      <c r="R278" s="282"/>
      <c r="S278" s="282"/>
      <c r="T278" s="282"/>
      <c r="U278" s="289"/>
      <c r="V278" s="289"/>
      <c r="W278" s="289"/>
      <c r="X278" s="289"/>
      <c r="Y278" s="290"/>
      <c r="AU278" s="285"/>
      <c r="AV278" s="285"/>
      <c r="AW278" s="285"/>
      <c r="AX278" s="285"/>
      <c r="AY278" s="285"/>
      <c r="AZ278" s="285"/>
      <c r="BA278" s="285"/>
      <c r="BB278" s="285"/>
      <c r="BC278" s="285"/>
      <c r="BD278" s="285"/>
      <c r="BE278" s="285"/>
      <c r="BF278" s="285"/>
      <c r="BG278" s="285"/>
      <c r="BH278" s="285"/>
      <c r="BI278" s="285"/>
      <c r="BJ278" s="285"/>
      <c r="BK278" s="285"/>
      <c r="BL278" s="286"/>
      <c r="BM278" s="285"/>
      <c r="BN278" s="285"/>
      <c r="BO278" s="285"/>
      <c r="BP278" s="285"/>
      <c r="BQ278" s="285"/>
      <c r="BR278" s="285"/>
      <c r="BS278" s="285"/>
      <c r="BT278" s="285"/>
      <c r="BU278" s="285"/>
      <c r="BV278" s="285"/>
      <c r="BW278" s="285"/>
      <c r="BX278" s="285"/>
      <c r="BY278" s="285"/>
      <c r="BZ278" s="285"/>
      <c r="CA278" s="285"/>
      <c r="CB278" s="285"/>
      <c r="CC278" s="285"/>
      <c r="CD278" s="285"/>
      <c r="CE278" s="285"/>
      <c r="CF278" s="285"/>
      <c r="CG278" s="285"/>
      <c r="CH278" s="285"/>
      <c r="CI278" s="285"/>
      <c r="CJ278" s="285"/>
      <c r="CK278" s="285"/>
      <c r="CL278" s="285"/>
      <c r="CM278" s="285"/>
      <c r="CN278" s="285"/>
      <c r="CO278" s="285"/>
    </row>
    <row r="279" spans="2:93" s="280" customFormat="1">
      <c r="B279" s="281"/>
      <c r="C279" s="44"/>
      <c r="D279" s="45"/>
      <c r="E279" s="282"/>
      <c r="F279" s="283"/>
      <c r="G279" s="281"/>
      <c r="H279" s="281"/>
      <c r="I279" s="281"/>
      <c r="J279" s="282"/>
      <c r="K279" s="284"/>
      <c r="L279" s="284"/>
      <c r="M279" s="287"/>
      <c r="N279" s="287"/>
      <c r="O279" s="288"/>
      <c r="P279" s="282"/>
      <c r="Q279" s="281"/>
      <c r="R279" s="282"/>
      <c r="S279" s="282"/>
      <c r="T279" s="282"/>
      <c r="U279" s="289"/>
      <c r="V279" s="289"/>
      <c r="W279" s="289"/>
      <c r="X279" s="289"/>
      <c r="Y279" s="290"/>
      <c r="AU279" s="285"/>
      <c r="AV279" s="285"/>
      <c r="AW279" s="285"/>
      <c r="AX279" s="285"/>
      <c r="AY279" s="285"/>
      <c r="AZ279" s="285"/>
      <c r="BA279" s="285"/>
      <c r="BB279" s="285"/>
      <c r="BC279" s="285"/>
      <c r="BD279" s="285"/>
      <c r="BE279" s="285"/>
      <c r="BF279" s="285"/>
      <c r="BG279" s="285"/>
      <c r="BH279" s="285"/>
      <c r="BI279" s="285"/>
      <c r="BJ279" s="285"/>
      <c r="BK279" s="285"/>
      <c r="BL279" s="286"/>
      <c r="BM279" s="285"/>
      <c r="BN279" s="285"/>
      <c r="BO279" s="285"/>
      <c r="BP279" s="285"/>
      <c r="BQ279" s="285"/>
      <c r="BR279" s="285"/>
      <c r="BS279" s="285"/>
      <c r="BT279" s="285"/>
      <c r="BU279" s="285"/>
      <c r="BV279" s="285"/>
      <c r="BW279" s="285"/>
      <c r="BX279" s="285"/>
      <c r="BY279" s="285"/>
      <c r="BZ279" s="285"/>
      <c r="CA279" s="285"/>
      <c r="CB279" s="285"/>
      <c r="CC279" s="285"/>
      <c r="CD279" s="285"/>
      <c r="CE279" s="285"/>
      <c r="CF279" s="285"/>
      <c r="CG279" s="285"/>
      <c r="CH279" s="285"/>
      <c r="CI279" s="285"/>
      <c r="CJ279" s="285"/>
      <c r="CK279" s="285"/>
      <c r="CL279" s="285"/>
      <c r="CM279" s="285"/>
      <c r="CN279" s="285"/>
      <c r="CO279" s="285"/>
    </row>
    <row r="280" spans="2:93" s="280" customFormat="1">
      <c r="B280" s="281"/>
      <c r="C280" s="44"/>
      <c r="D280" s="45"/>
      <c r="E280" s="282"/>
      <c r="F280" s="283"/>
      <c r="G280" s="281"/>
      <c r="H280" s="281"/>
      <c r="I280" s="281"/>
      <c r="J280" s="282"/>
      <c r="K280" s="284"/>
      <c r="L280" s="284"/>
      <c r="M280" s="287"/>
      <c r="N280" s="287"/>
      <c r="O280" s="288"/>
      <c r="P280" s="282"/>
      <c r="Q280" s="281"/>
      <c r="R280" s="282"/>
      <c r="S280" s="282"/>
      <c r="T280" s="282"/>
      <c r="U280" s="289"/>
      <c r="V280" s="289"/>
      <c r="W280" s="289"/>
      <c r="X280" s="289"/>
      <c r="Y280" s="290"/>
      <c r="AU280" s="285"/>
      <c r="AV280" s="285"/>
      <c r="AW280" s="285"/>
      <c r="AX280" s="285"/>
      <c r="AY280" s="285"/>
      <c r="AZ280" s="285"/>
      <c r="BA280" s="285"/>
      <c r="BB280" s="285"/>
      <c r="BC280" s="285"/>
      <c r="BD280" s="285"/>
      <c r="BE280" s="285"/>
      <c r="BF280" s="285"/>
      <c r="BG280" s="285"/>
      <c r="BH280" s="285"/>
      <c r="BI280" s="285"/>
      <c r="BJ280" s="285"/>
      <c r="BK280" s="285"/>
      <c r="BL280" s="286"/>
      <c r="BM280" s="285"/>
      <c r="BN280" s="285"/>
      <c r="BO280" s="285"/>
      <c r="BP280" s="285"/>
      <c r="BQ280" s="285"/>
      <c r="BR280" s="285"/>
      <c r="BS280" s="285"/>
      <c r="BT280" s="285"/>
      <c r="BU280" s="285"/>
      <c r="BV280" s="285"/>
      <c r="BW280" s="285"/>
      <c r="BX280" s="285"/>
      <c r="BY280" s="285"/>
      <c r="BZ280" s="285"/>
      <c r="CA280" s="285"/>
      <c r="CB280" s="285"/>
      <c r="CC280" s="285"/>
      <c r="CD280" s="285"/>
      <c r="CE280" s="285"/>
      <c r="CF280" s="285"/>
      <c r="CG280" s="285"/>
      <c r="CH280" s="285"/>
      <c r="CI280" s="285"/>
      <c r="CJ280" s="285"/>
      <c r="CK280" s="285"/>
      <c r="CL280" s="285"/>
      <c r="CM280" s="285"/>
      <c r="CN280" s="285"/>
      <c r="CO280" s="285"/>
    </row>
    <row r="281" spans="2:93" s="280" customFormat="1">
      <c r="B281" s="281"/>
      <c r="C281" s="44"/>
      <c r="D281" s="45"/>
      <c r="E281" s="282"/>
      <c r="F281" s="283"/>
      <c r="G281" s="281"/>
      <c r="H281" s="281"/>
      <c r="I281" s="281"/>
      <c r="J281" s="282"/>
      <c r="K281" s="284"/>
      <c r="L281" s="284"/>
      <c r="M281" s="287"/>
      <c r="N281" s="287"/>
      <c r="O281" s="288"/>
      <c r="P281" s="282"/>
      <c r="Q281" s="281"/>
      <c r="R281" s="282"/>
      <c r="S281" s="282"/>
      <c r="T281" s="282"/>
      <c r="U281" s="289"/>
      <c r="V281" s="289"/>
      <c r="W281" s="289"/>
      <c r="X281" s="289"/>
      <c r="Y281" s="290"/>
      <c r="AU281" s="285"/>
      <c r="AV281" s="285"/>
      <c r="AW281" s="285"/>
      <c r="AX281" s="285"/>
      <c r="AY281" s="285"/>
      <c r="AZ281" s="285"/>
      <c r="BA281" s="285"/>
      <c r="BB281" s="285"/>
      <c r="BC281" s="285"/>
      <c r="BD281" s="285"/>
      <c r="BE281" s="285"/>
      <c r="BF281" s="285"/>
      <c r="BG281" s="285"/>
      <c r="BH281" s="285"/>
      <c r="BI281" s="285"/>
      <c r="BJ281" s="285"/>
      <c r="BK281" s="285"/>
      <c r="BL281" s="286"/>
      <c r="BM281" s="285"/>
      <c r="BN281" s="285"/>
      <c r="BO281" s="285"/>
      <c r="BP281" s="285"/>
      <c r="BQ281" s="285"/>
      <c r="BR281" s="285"/>
      <c r="BS281" s="285"/>
      <c r="BT281" s="285"/>
      <c r="BU281" s="285"/>
      <c r="BV281" s="285"/>
      <c r="BW281" s="285"/>
      <c r="BX281" s="285"/>
      <c r="BY281" s="285"/>
      <c r="BZ281" s="285"/>
      <c r="CA281" s="285"/>
      <c r="CB281" s="285"/>
      <c r="CC281" s="285"/>
      <c r="CD281" s="285"/>
      <c r="CE281" s="285"/>
      <c r="CF281" s="285"/>
      <c r="CG281" s="285"/>
      <c r="CH281" s="285"/>
      <c r="CI281" s="285"/>
      <c r="CJ281" s="285"/>
      <c r="CK281" s="285"/>
      <c r="CL281" s="285"/>
      <c r="CM281" s="285"/>
      <c r="CN281" s="285"/>
      <c r="CO281" s="285"/>
    </row>
    <row r="282" spans="2:93" s="280" customFormat="1">
      <c r="B282" s="281"/>
      <c r="C282" s="44"/>
      <c r="D282" s="45"/>
      <c r="E282" s="282"/>
      <c r="F282" s="283"/>
      <c r="G282" s="281"/>
      <c r="H282" s="281"/>
      <c r="I282" s="281"/>
      <c r="J282" s="282"/>
      <c r="K282" s="284"/>
      <c r="L282" s="284"/>
      <c r="M282" s="287"/>
      <c r="N282" s="287"/>
      <c r="O282" s="288"/>
      <c r="P282" s="282"/>
      <c r="Q282" s="281"/>
      <c r="R282" s="282"/>
      <c r="S282" s="282"/>
      <c r="T282" s="282"/>
      <c r="U282" s="289"/>
      <c r="V282" s="289"/>
      <c r="W282" s="289"/>
      <c r="X282" s="289"/>
      <c r="Y282" s="290"/>
      <c r="AU282" s="285"/>
      <c r="AV282" s="285"/>
      <c r="AW282" s="285"/>
      <c r="AX282" s="285"/>
      <c r="AY282" s="285"/>
      <c r="AZ282" s="285"/>
      <c r="BA282" s="285"/>
      <c r="BB282" s="285"/>
      <c r="BC282" s="285"/>
      <c r="BD282" s="285"/>
      <c r="BE282" s="285"/>
      <c r="BF282" s="285"/>
      <c r="BG282" s="285"/>
      <c r="BH282" s="285"/>
      <c r="BI282" s="285"/>
      <c r="BJ282" s="285"/>
      <c r="BK282" s="285"/>
      <c r="BL282" s="286"/>
      <c r="BM282" s="285"/>
      <c r="BN282" s="285"/>
      <c r="BO282" s="285"/>
      <c r="BP282" s="285"/>
      <c r="BQ282" s="285"/>
      <c r="BR282" s="285"/>
      <c r="BS282" s="285"/>
      <c r="BT282" s="285"/>
      <c r="BU282" s="285"/>
      <c r="BV282" s="285"/>
      <c r="BW282" s="285"/>
      <c r="BX282" s="285"/>
      <c r="BY282" s="285"/>
      <c r="BZ282" s="285"/>
      <c r="CA282" s="285"/>
      <c r="CB282" s="285"/>
      <c r="CC282" s="285"/>
      <c r="CD282" s="285"/>
      <c r="CE282" s="285"/>
      <c r="CF282" s="285"/>
      <c r="CG282" s="285"/>
      <c r="CH282" s="285"/>
      <c r="CI282" s="285"/>
      <c r="CJ282" s="285"/>
      <c r="CK282" s="285"/>
      <c r="CL282" s="285"/>
      <c r="CM282" s="285"/>
      <c r="CN282" s="285"/>
      <c r="CO282" s="285"/>
    </row>
    <row r="283" spans="2:93" s="280" customFormat="1">
      <c r="B283" s="281"/>
      <c r="C283" s="44"/>
      <c r="D283" s="45"/>
      <c r="E283" s="282"/>
      <c r="F283" s="283"/>
      <c r="G283" s="281"/>
      <c r="H283" s="281"/>
      <c r="I283" s="281"/>
      <c r="J283" s="282"/>
      <c r="K283" s="284"/>
      <c r="L283" s="284"/>
      <c r="M283" s="287"/>
      <c r="N283" s="287"/>
      <c r="O283" s="288"/>
      <c r="P283" s="282"/>
      <c r="Q283" s="281"/>
      <c r="R283" s="282"/>
      <c r="S283" s="282"/>
      <c r="T283" s="282"/>
      <c r="U283" s="289"/>
      <c r="V283" s="289"/>
      <c r="W283" s="289"/>
      <c r="X283" s="289"/>
      <c r="Y283" s="290"/>
      <c r="AU283" s="285"/>
      <c r="AV283" s="285"/>
      <c r="AW283" s="285"/>
      <c r="AX283" s="285"/>
      <c r="AY283" s="285"/>
      <c r="AZ283" s="285"/>
      <c r="BA283" s="285"/>
      <c r="BB283" s="285"/>
      <c r="BC283" s="285"/>
      <c r="BD283" s="285"/>
      <c r="BE283" s="285"/>
      <c r="BF283" s="285"/>
      <c r="BG283" s="285"/>
      <c r="BH283" s="285"/>
      <c r="BI283" s="285"/>
      <c r="BJ283" s="285"/>
      <c r="BK283" s="285"/>
      <c r="BL283" s="286"/>
      <c r="BM283" s="285"/>
      <c r="BN283" s="285"/>
      <c r="BO283" s="285"/>
      <c r="BP283" s="285"/>
      <c r="BQ283" s="285"/>
      <c r="BR283" s="285"/>
      <c r="BS283" s="285"/>
      <c r="BT283" s="285"/>
      <c r="BU283" s="285"/>
      <c r="BV283" s="285"/>
      <c r="BW283" s="285"/>
      <c r="BX283" s="285"/>
      <c r="BY283" s="285"/>
      <c r="BZ283" s="285"/>
      <c r="CA283" s="285"/>
      <c r="CB283" s="285"/>
      <c r="CC283" s="285"/>
      <c r="CD283" s="285"/>
      <c r="CE283" s="285"/>
      <c r="CF283" s="285"/>
      <c r="CG283" s="285"/>
      <c r="CH283" s="285"/>
      <c r="CI283" s="285"/>
      <c r="CJ283" s="285"/>
      <c r="CK283" s="285"/>
      <c r="CL283" s="285"/>
      <c r="CM283" s="285"/>
      <c r="CN283" s="285"/>
      <c r="CO283" s="285"/>
    </row>
    <row r="284" spans="2:93" s="280" customFormat="1">
      <c r="B284" s="281"/>
      <c r="C284" s="44"/>
      <c r="D284" s="45"/>
      <c r="E284" s="282"/>
      <c r="F284" s="283"/>
      <c r="G284" s="281"/>
      <c r="H284" s="281"/>
      <c r="I284" s="281"/>
      <c r="J284" s="282"/>
      <c r="K284" s="284"/>
      <c r="L284" s="284"/>
      <c r="M284" s="287"/>
      <c r="N284" s="287"/>
      <c r="O284" s="288"/>
      <c r="P284" s="282"/>
      <c r="Q284" s="281"/>
      <c r="R284" s="282"/>
      <c r="S284" s="282"/>
      <c r="T284" s="282"/>
      <c r="U284" s="289"/>
      <c r="V284" s="289"/>
      <c r="W284" s="289"/>
      <c r="X284" s="289"/>
      <c r="Y284" s="290"/>
      <c r="AU284" s="285"/>
      <c r="AV284" s="285"/>
      <c r="AW284" s="285"/>
      <c r="AX284" s="285"/>
      <c r="AY284" s="285"/>
      <c r="AZ284" s="285"/>
      <c r="BA284" s="285"/>
      <c r="BB284" s="285"/>
      <c r="BC284" s="285"/>
      <c r="BD284" s="285"/>
      <c r="BE284" s="285"/>
      <c r="BF284" s="285"/>
      <c r="BG284" s="285"/>
      <c r="BH284" s="285"/>
      <c r="BI284" s="285"/>
      <c r="BJ284" s="285"/>
      <c r="BK284" s="285"/>
      <c r="BL284" s="286"/>
      <c r="BM284" s="285"/>
      <c r="BN284" s="285"/>
      <c r="BO284" s="285"/>
      <c r="BP284" s="285"/>
      <c r="BQ284" s="285"/>
      <c r="BR284" s="285"/>
      <c r="BS284" s="285"/>
      <c r="BT284" s="285"/>
      <c r="BU284" s="285"/>
      <c r="BV284" s="285"/>
      <c r="BW284" s="285"/>
      <c r="BX284" s="285"/>
      <c r="BY284" s="285"/>
      <c r="BZ284" s="285"/>
      <c r="CA284" s="285"/>
      <c r="CB284" s="285"/>
      <c r="CC284" s="285"/>
      <c r="CD284" s="285"/>
      <c r="CE284" s="285"/>
      <c r="CF284" s="285"/>
      <c r="CG284" s="285"/>
      <c r="CH284" s="285"/>
      <c r="CI284" s="285"/>
      <c r="CJ284" s="285"/>
      <c r="CK284" s="285"/>
      <c r="CL284" s="285"/>
      <c r="CM284" s="285"/>
      <c r="CN284" s="285"/>
      <c r="CO284" s="285"/>
    </row>
    <row r="285" spans="2:93" s="280" customFormat="1">
      <c r="B285" s="281"/>
      <c r="C285" s="44"/>
      <c r="D285" s="45"/>
      <c r="E285" s="282"/>
      <c r="F285" s="283"/>
      <c r="G285" s="281"/>
      <c r="H285" s="281"/>
      <c r="I285" s="281"/>
      <c r="J285" s="282"/>
      <c r="K285" s="284"/>
      <c r="L285" s="284"/>
      <c r="M285" s="287"/>
      <c r="N285" s="287"/>
      <c r="O285" s="288"/>
      <c r="P285" s="282"/>
      <c r="Q285" s="281"/>
      <c r="R285" s="282"/>
      <c r="S285" s="282"/>
      <c r="T285" s="282"/>
      <c r="U285" s="289"/>
      <c r="V285" s="289"/>
      <c r="W285" s="289"/>
      <c r="X285" s="289"/>
      <c r="Y285" s="290"/>
      <c r="AU285" s="285"/>
      <c r="AV285" s="285"/>
      <c r="AW285" s="285"/>
      <c r="AX285" s="285"/>
      <c r="AY285" s="285"/>
      <c r="AZ285" s="285"/>
      <c r="BA285" s="285"/>
      <c r="BB285" s="285"/>
      <c r="BC285" s="285"/>
      <c r="BD285" s="285"/>
      <c r="BE285" s="285"/>
      <c r="BF285" s="285"/>
      <c r="BG285" s="285"/>
      <c r="BH285" s="285"/>
      <c r="BI285" s="285"/>
      <c r="BJ285" s="285"/>
      <c r="BK285" s="285"/>
      <c r="BL285" s="286"/>
      <c r="BM285" s="285"/>
      <c r="BN285" s="285"/>
      <c r="BO285" s="285"/>
      <c r="BP285" s="285"/>
      <c r="BQ285" s="285"/>
      <c r="BR285" s="285"/>
      <c r="BS285" s="285"/>
      <c r="BT285" s="285"/>
      <c r="BU285" s="285"/>
      <c r="BV285" s="285"/>
      <c r="BW285" s="285"/>
      <c r="BX285" s="285"/>
      <c r="BY285" s="285"/>
      <c r="BZ285" s="285"/>
      <c r="CA285" s="285"/>
      <c r="CB285" s="285"/>
      <c r="CC285" s="285"/>
      <c r="CD285" s="285"/>
      <c r="CE285" s="285"/>
      <c r="CF285" s="285"/>
      <c r="CG285" s="285"/>
      <c r="CH285" s="285"/>
      <c r="CI285" s="285"/>
      <c r="CJ285" s="285"/>
      <c r="CK285" s="285"/>
      <c r="CL285" s="285"/>
      <c r="CM285" s="285"/>
      <c r="CN285" s="285"/>
      <c r="CO285" s="285"/>
    </row>
    <row r="286" spans="2:93" s="280" customFormat="1">
      <c r="B286" s="281"/>
      <c r="C286" s="44"/>
      <c r="D286" s="45"/>
      <c r="E286" s="282"/>
      <c r="F286" s="283"/>
      <c r="G286" s="281"/>
      <c r="H286" s="281"/>
      <c r="I286" s="281"/>
      <c r="J286" s="282"/>
      <c r="K286" s="284"/>
      <c r="L286" s="284"/>
      <c r="M286" s="287"/>
      <c r="N286" s="287"/>
      <c r="O286" s="288"/>
      <c r="P286" s="282"/>
      <c r="Q286" s="281"/>
      <c r="R286" s="282"/>
      <c r="S286" s="282"/>
      <c r="T286" s="282"/>
      <c r="U286" s="289"/>
      <c r="V286" s="289"/>
      <c r="W286" s="289"/>
      <c r="X286" s="289"/>
      <c r="Y286" s="290"/>
      <c r="AU286" s="285"/>
      <c r="AV286" s="285"/>
      <c r="AW286" s="285"/>
      <c r="AX286" s="285"/>
      <c r="AY286" s="285"/>
      <c r="AZ286" s="285"/>
      <c r="BA286" s="285"/>
      <c r="BB286" s="285"/>
      <c r="BC286" s="285"/>
      <c r="BD286" s="285"/>
      <c r="BE286" s="285"/>
      <c r="BF286" s="285"/>
      <c r="BG286" s="285"/>
      <c r="BH286" s="285"/>
      <c r="BI286" s="285"/>
      <c r="BJ286" s="285"/>
      <c r="BK286" s="285"/>
      <c r="BL286" s="286"/>
      <c r="BM286" s="285"/>
      <c r="BN286" s="285"/>
      <c r="BO286" s="285"/>
      <c r="BP286" s="285"/>
      <c r="BQ286" s="285"/>
      <c r="BR286" s="285"/>
      <c r="BS286" s="285"/>
      <c r="BT286" s="285"/>
      <c r="BU286" s="285"/>
      <c r="BV286" s="285"/>
      <c r="BW286" s="285"/>
      <c r="BX286" s="285"/>
      <c r="BY286" s="285"/>
      <c r="BZ286" s="285"/>
      <c r="CA286" s="285"/>
      <c r="CB286" s="285"/>
      <c r="CC286" s="285"/>
      <c r="CD286" s="285"/>
      <c r="CE286" s="285"/>
      <c r="CF286" s="285"/>
      <c r="CG286" s="285"/>
      <c r="CH286" s="285"/>
      <c r="CI286" s="285"/>
      <c r="CJ286" s="285"/>
      <c r="CK286" s="285"/>
      <c r="CL286" s="285"/>
      <c r="CM286" s="285"/>
      <c r="CN286" s="285"/>
      <c r="CO286" s="285"/>
    </row>
    <row r="287" spans="2:93" s="280" customFormat="1">
      <c r="B287" s="281"/>
      <c r="C287" s="44"/>
      <c r="D287" s="45"/>
      <c r="E287" s="282"/>
      <c r="F287" s="283"/>
      <c r="G287" s="281"/>
      <c r="H287" s="281"/>
      <c r="I287" s="281"/>
      <c r="J287" s="282"/>
      <c r="K287" s="284"/>
      <c r="L287" s="284"/>
      <c r="M287" s="287"/>
      <c r="N287" s="287"/>
      <c r="O287" s="288"/>
      <c r="P287" s="282"/>
      <c r="Q287" s="281"/>
      <c r="R287" s="282"/>
      <c r="S287" s="282"/>
      <c r="T287" s="282"/>
      <c r="U287" s="289"/>
      <c r="V287" s="289"/>
      <c r="W287" s="289"/>
      <c r="X287" s="289"/>
      <c r="Y287" s="290"/>
      <c r="AU287" s="285"/>
      <c r="AV287" s="285"/>
      <c r="AW287" s="285"/>
      <c r="AX287" s="285"/>
      <c r="AY287" s="285"/>
      <c r="AZ287" s="285"/>
      <c r="BA287" s="285"/>
      <c r="BB287" s="285"/>
      <c r="BC287" s="285"/>
      <c r="BD287" s="285"/>
      <c r="BE287" s="285"/>
      <c r="BF287" s="285"/>
      <c r="BG287" s="285"/>
      <c r="BH287" s="285"/>
      <c r="BI287" s="285"/>
      <c r="BJ287" s="285"/>
      <c r="BK287" s="285"/>
      <c r="BL287" s="286"/>
      <c r="BM287" s="285"/>
      <c r="BN287" s="285"/>
      <c r="BO287" s="285"/>
      <c r="BP287" s="285"/>
      <c r="BQ287" s="285"/>
      <c r="BR287" s="285"/>
      <c r="BS287" s="285"/>
      <c r="BT287" s="285"/>
      <c r="BU287" s="285"/>
      <c r="BV287" s="285"/>
      <c r="BW287" s="285"/>
      <c r="BX287" s="285"/>
      <c r="BY287" s="285"/>
      <c r="BZ287" s="285"/>
      <c r="CA287" s="285"/>
      <c r="CB287" s="285"/>
      <c r="CC287" s="285"/>
      <c r="CD287" s="285"/>
      <c r="CE287" s="285"/>
      <c r="CF287" s="285"/>
      <c r="CG287" s="285"/>
      <c r="CH287" s="285"/>
      <c r="CI287" s="285"/>
      <c r="CJ287" s="285"/>
      <c r="CK287" s="285"/>
      <c r="CL287" s="285"/>
      <c r="CM287" s="285"/>
      <c r="CN287" s="285"/>
      <c r="CO287" s="285"/>
    </row>
    <row r="288" spans="2:93" s="280" customFormat="1">
      <c r="B288" s="281"/>
      <c r="C288" s="44"/>
      <c r="D288" s="45"/>
      <c r="E288" s="282"/>
      <c r="F288" s="283"/>
      <c r="G288" s="281"/>
      <c r="H288" s="281"/>
      <c r="I288" s="281"/>
      <c r="J288" s="282"/>
      <c r="K288" s="284"/>
      <c r="L288" s="284"/>
      <c r="M288" s="287"/>
      <c r="N288" s="287"/>
      <c r="O288" s="288"/>
      <c r="P288" s="282"/>
      <c r="Q288" s="281"/>
      <c r="R288" s="282"/>
      <c r="S288" s="282"/>
      <c r="T288" s="282"/>
      <c r="U288" s="289"/>
      <c r="V288" s="289"/>
      <c r="W288" s="289"/>
      <c r="X288" s="289"/>
      <c r="Y288" s="290"/>
      <c r="AU288" s="285"/>
      <c r="AV288" s="285"/>
      <c r="AW288" s="285"/>
      <c r="AX288" s="285"/>
      <c r="AY288" s="285"/>
      <c r="AZ288" s="285"/>
      <c r="BA288" s="285"/>
      <c r="BB288" s="285"/>
      <c r="BC288" s="285"/>
      <c r="BD288" s="285"/>
      <c r="BE288" s="285"/>
      <c r="BF288" s="285"/>
      <c r="BG288" s="285"/>
      <c r="BH288" s="285"/>
      <c r="BI288" s="285"/>
      <c r="BJ288" s="285"/>
      <c r="BK288" s="285"/>
      <c r="BL288" s="286"/>
      <c r="BM288" s="285"/>
      <c r="BN288" s="285"/>
      <c r="BO288" s="285"/>
      <c r="BP288" s="285"/>
      <c r="BQ288" s="285"/>
      <c r="BR288" s="285"/>
      <c r="BS288" s="285"/>
      <c r="BT288" s="285"/>
      <c r="BU288" s="285"/>
      <c r="BV288" s="285"/>
      <c r="BW288" s="285"/>
      <c r="BX288" s="285"/>
      <c r="BY288" s="285"/>
      <c r="BZ288" s="285"/>
      <c r="CA288" s="285"/>
      <c r="CB288" s="285"/>
      <c r="CC288" s="285"/>
      <c r="CD288" s="285"/>
      <c r="CE288" s="285"/>
      <c r="CF288" s="285"/>
      <c r="CG288" s="285"/>
      <c r="CH288" s="285"/>
      <c r="CI288" s="285"/>
      <c r="CJ288" s="285"/>
      <c r="CK288" s="285"/>
      <c r="CL288" s="285"/>
      <c r="CM288" s="285"/>
      <c r="CN288" s="285"/>
      <c r="CO288" s="285"/>
    </row>
    <row r="289" spans="2:93" s="280" customFormat="1">
      <c r="B289" s="281"/>
      <c r="C289" s="44"/>
      <c r="D289" s="45"/>
      <c r="E289" s="282"/>
      <c r="F289" s="283"/>
      <c r="G289" s="281"/>
      <c r="H289" s="281"/>
      <c r="I289" s="281"/>
      <c r="J289" s="282"/>
      <c r="K289" s="284"/>
      <c r="L289" s="284"/>
      <c r="M289" s="287"/>
      <c r="N289" s="287"/>
      <c r="O289" s="288"/>
      <c r="P289" s="282"/>
      <c r="Q289" s="281"/>
      <c r="R289" s="282"/>
      <c r="S289" s="282"/>
      <c r="T289" s="282"/>
      <c r="U289" s="289"/>
      <c r="V289" s="289"/>
      <c r="W289" s="289"/>
      <c r="X289" s="289"/>
      <c r="Y289" s="290"/>
      <c r="AU289" s="285"/>
      <c r="AV289" s="285"/>
      <c r="AW289" s="285"/>
      <c r="AX289" s="285"/>
      <c r="AY289" s="285"/>
      <c r="AZ289" s="285"/>
      <c r="BA289" s="285"/>
      <c r="BB289" s="285"/>
      <c r="BC289" s="285"/>
      <c r="BD289" s="285"/>
      <c r="BE289" s="285"/>
      <c r="BF289" s="285"/>
      <c r="BG289" s="285"/>
      <c r="BH289" s="285"/>
      <c r="BI289" s="285"/>
      <c r="BJ289" s="285"/>
      <c r="BK289" s="285"/>
      <c r="BL289" s="286"/>
      <c r="BM289" s="285"/>
      <c r="BN289" s="285"/>
      <c r="BO289" s="285"/>
      <c r="BP289" s="285"/>
      <c r="BQ289" s="285"/>
      <c r="BR289" s="285"/>
      <c r="BS289" s="285"/>
      <c r="BT289" s="285"/>
      <c r="BU289" s="285"/>
      <c r="BV289" s="285"/>
      <c r="BW289" s="285"/>
      <c r="BX289" s="285"/>
      <c r="BY289" s="285"/>
      <c r="BZ289" s="285"/>
      <c r="CA289" s="285"/>
      <c r="CB289" s="285"/>
      <c r="CC289" s="285"/>
      <c r="CD289" s="285"/>
      <c r="CE289" s="285"/>
      <c r="CF289" s="285"/>
      <c r="CG289" s="285"/>
      <c r="CH289" s="285"/>
      <c r="CI289" s="285"/>
      <c r="CJ289" s="285"/>
      <c r="CK289" s="285"/>
      <c r="CL289" s="285"/>
      <c r="CM289" s="285"/>
      <c r="CN289" s="285"/>
      <c r="CO289" s="285"/>
    </row>
    <row r="290" spans="2:93" s="280" customFormat="1">
      <c r="B290" s="281"/>
      <c r="C290" s="44"/>
      <c r="D290" s="45"/>
      <c r="E290" s="282"/>
      <c r="F290" s="283"/>
      <c r="G290" s="281"/>
      <c r="H290" s="281"/>
      <c r="I290" s="281"/>
      <c r="J290" s="282"/>
      <c r="K290" s="284"/>
      <c r="L290" s="284"/>
      <c r="M290" s="287"/>
      <c r="N290" s="287"/>
      <c r="O290" s="288"/>
      <c r="P290" s="282"/>
      <c r="Q290" s="281"/>
      <c r="R290" s="282"/>
      <c r="S290" s="282"/>
      <c r="T290" s="282"/>
      <c r="U290" s="289"/>
      <c r="V290" s="289"/>
      <c r="W290" s="289"/>
      <c r="X290" s="289"/>
      <c r="Y290" s="290"/>
      <c r="AU290" s="285"/>
      <c r="AV290" s="285"/>
      <c r="AW290" s="285"/>
      <c r="AX290" s="285"/>
      <c r="AY290" s="285"/>
      <c r="AZ290" s="285"/>
      <c r="BA290" s="285"/>
      <c r="BB290" s="285"/>
      <c r="BC290" s="285"/>
      <c r="BD290" s="285"/>
      <c r="BE290" s="285"/>
      <c r="BF290" s="285"/>
      <c r="BG290" s="285"/>
      <c r="BH290" s="285"/>
      <c r="BI290" s="285"/>
      <c r="BJ290" s="285"/>
      <c r="BK290" s="285"/>
      <c r="BL290" s="286"/>
      <c r="BM290" s="285"/>
      <c r="BN290" s="285"/>
      <c r="BO290" s="285"/>
      <c r="BP290" s="285"/>
      <c r="BQ290" s="285"/>
      <c r="BR290" s="285"/>
      <c r="BS290" s="285"/>
      <c r="BT290" s="285"/>
      <c r="BU290" s="285"/>
      <c r="BV290" s="285"/>
      <c r="BW290" s="285"/>
      <c r="BX290" s="285"/>
      <c r="BY290" s="285"/>
      <c r="BZ290" s="285"/>
      <c r="CA290" s="285"/>
      <c r="CB290" s="285"/>
      <c r="CC290" s="285"/>
      <c r="CD290" s="285"/>
      <c r="CE290" s="285"/>
      <c r="CF290" s="285"/>
      <c r="CG290" s="285"/>
      <c r="CH290" s="285"/>
      <c r="CI290" s="285"/>
      <c r="CJ290" s="285"/>
      <c r="CK290" s="285"/>
      <c r="CL290" s="285"/>
      <c r="CM290" s="285"/>
      <c r="CN290" s="285"/>
      <c r="CO290" s="285"/>
    </row>
    <row r="291" spans="2:93" s="280" customFormat="1">
      <c r="B291" s="281"/>
      <c r="C291" s="44"/>
      <c r="D291" s="45"/>
      <c r="E291" s="282"/>
      <c r="F291" s="283"/>
      <c r="G291" s="281"/>
      <c r="H291" s="281"/>
      <c r="I291" s="281"/>
      <c r="J291" s="282"/>
      <c r="K291" s="284"/>
      <c r="L291" s="284"/>
      <c r="M291" s="287"/>
      <c r="N291" s="287"/>
      <c r="O291" s="288"/>
      <c r="P291" s="282"/>
      <c r="Q291" s="281"/>
      <c r="R291" s="282"/>
      <c r="S291" s="282"/>
      <c r="T291" s="282"/>
      <c r="U291" s="289"/>
      <c r="V291" s="289"/>
      <c r="W291" s="289"/>
      <c r="X291" s="289"/>
      <c r="Y291" s="290"/>
      <c r="AU291" s="285"/>
      <c r="AV291" s="285"/>
      <c r="AW291" s="285"/>
      <c r="AX291" s="285"/>
      <c r="AY291" s="285"/>
      <c r="AZ291" s="285"/>
      <c r="BA291" s="285"/>
      <c r="BB291" s="285"/>
      <c r="BC291" s="285"/>
      <c r="BD291" s="285"/>
      <c r="BE291" s="285"/>
      <c r="BF291" s="285"/>
      <c r="BG291" s="285"/>
      <c r="BH291" s="285"/>
      <c r="BI291" s="285"/>
      <c r="BJ291" s="285"/>
      <c r="BK291" s="285"/>
      <c r="BL291" s="286"/>
      <c r="BM291" s="285"/>
      <c r="BN291" s="285"/>
      <c r="BO291" s="285"/>
      <c r="BP291" s="285"/>
      <c r="BQ291" s="285"/>
      <c r="BR291" s="285"/>
      <c r="BS291" s="285"/>
      <c r="BT291" s="285"/>
      <c r="BU291" s="285"/>
      <c r="BV291" s="285"/>
      <c r="BW291" s="285"/>
      <c r="BX291" s="285"/>
      <c r="BY291" s="285"/>
      <c r="BZ291" s="285"/>
      <c r="CA291" s="285"/>
      <c r="CB291" s="285"/>
      <c r="CC291" s="285"/>
      <c r="CD291" s="285"/>
      <c r="CE291" s="285"/>
      <c r="CF291" s="285"/>
      <c r="CG291" s="285"/>
      <c r="CH291" s="285"/>
      <c r="CI291" s="285"/>
      <c r="CJ291" s="285"/>
      <c r="CK291" s="285"/>
      <c r="CL291" s="285"/>
      <c r="CM291" s="285"/>
      <c r="CN291" s="285"/>
      <c r="CO291" s="285"/>
    </row>
    <row r="292" spans="2:93" s="280" customFormat="1">
      <c r="B292" s="281"/>
      <c r="C292" s="44"/>
      <c r="D292" s="45"/>
      <c r="E292" s="282"/>
      <c r="F292" s="283"/>
      <c r="G292" s="281"/>
      <c r="H292" s="281"/>
      <c r="I292" s="281"/>
      <c r="J292" s="282"/>
      <c r="K292" s="284"/>
      <c r="L292" s="284"/>
      <c r="M292" s="287"/>
      <c r="N292" s="287"/>
      <c r="O292" s="288"/>
      <c r="P292" s="282"/>
      <c r="Q292" s="281"/>
      <c r="R292" s="282"/>
      <c r="S292" s="282"/>
      <c r="T292" s="282"/>
      <c r="U292" s="289"/>
      <c r="V292" s="289"/>
      <c r="W292" s="289"/>
      <c r="X292" s="289"/>
      <c r="Y292" s="290"/>
      <c r="AU292" s="285"/>
      <c r="AV292" s="285"/>
      <c r="AW292" s="285"/>
      <c r="AX292" s="285"/>
      <c r="AY292" s="285"/>
      <c r="AZ292" s="285"/>
      <c r="BA292" s="285"/>
      <c r="BB292" s="285"/>
      <c r="BC292" s="285"/>
      <c r="BD292" s="285"/>
      <c r="BE292" s="285"/>
      <c r="BF292" s="285"/>
      <c r="BG292" s="285"/>
      <c r="BH292" s="285"/>
      <c r="BI292" s="285"/>
      <c r="BJ292" s="285"/>
      <c r="BK292" s="285"/>
      <c r="BL292" s="286"/>
      <c r="BM292" s="285"/>
      <c r="BN292" s="285"/>
      <c r="BO292" s="285"/>
      <c r="BP292" s="285"/>
      <c r="BQ292" s="285"/>
      <c r="BR292" s="285"/>
      <c r="BS292" s="285"/>
      <c r="BT292" s="285"/>
      <c r="BU292" s="285"/>
      <c r="BV292" s="285"/>
      <c r="BW292" s="285"/>
      <c r="BX292" s="285"/>
      <c r="BY292" s="285"/>
      <c r="BZ292" s="285"/>
      <c r="CA292" s="285"/>
      <c r="CB292" s="285"/>
      <c r="CC292" s="285"/>
      <c r="CD292" s="285"/>
      <c r="CE292" s="285"/>
      <c r="CF292" s="285"/>
      <c r="CG292" s="285"/>
      <c r="CH292" s="285"/>
      <c r="CI292" s="285"/>
      <c r="CJ292" s="285"/>
      <c r="CK292" s="285"/>
      <c r="CL292" s="285"/>
      <c r="CM292" s="285"/>
      <c r="CN292" s="285"/>
      <c r="CO292" s="285"/>
    </row>
    <row r="293" spans="2:93" s="280" customFormat="1">
      <c r="B293" s="281"/>
      <c r="C293" s="44"/>
      <c r="D293" s="45"/>
      <c r="E293" s="282"/>
      <c r="F293" s="283"/>
      <c r="G293" s="281"/>
      <c r="H293" s="281"/>
      <c r="I293" s="281"/>
      <c r="J293" s="282"/>
      <c r="K293" s="284"/>
      <c r="L293" s="284"/>
      <c r="M293" s="287"/>
      <c r="N293" s="287"/>
      <c r="O293" s="288"/>
      <c r="P293" s="282"/>
      <c r="Q293" s="281"/>
      <c r="R293" s="282"/>
      <c r="S293" s="282"/>
      <c r="T293" s="282"/>
      <c r="U293" s="289"/>
      <c r="V293" s="289"/>
      <c r="W293" s="289"/>
      <c r="X293" s="289"/>
      <c r="Y293" s="290"/>
      <c r="AU293" s="285"/>
      <c r="AV293" s="285"/>
      <c r="AW293" s="285"/>
      <c r="AX293" s="285"/>
      <c r="AY293" s="285"/>
      <c r="AZ293" s="285"/>
      <c r="BA293" s="285"/>
      <c r="BB293" s="285"/>
      <c r="BC293" s="285"/>
      <c r="BD293" s="285"/>
      <c r="BE293" s="285"/>
      <c r="BF293" s="285"/>
      <c r="BG293" s="285"/>
      <c r="BH293" s="285"/>
      <c r="BI293" s="285"/>
      <c r="BJ293" s="285"/>
      <c r="BK293" s="285"/>
      <c r="BL293" s="286"/>
      <c r="BM293" s="285"/>
      <c r="BN293" s="285"/>
      <c r="BO293" s="285"/>
      <c r="BP293" s="285"/>
      <c r="BQ293" s="285"/>
      <c r="BR293" s="285"/>
      <c r="BS293" s="285"/>
      <c r="BT293" s="285"/>
      <c r="BU293" s="285"/>
      <c r="BV293" s="285"/>
      <c r="BW293" s="285"/>
      <c r="BX293" s="285"/>
      <c r="BY293" s="285"/>
      <c r="BZ293" s="285"/>
      <c r="CA293" s="285"/>
      <c r="CB293" s="285"/>
      <c r="CC293" s="285"/>
      <c r="CD293" s="285"/>
      <c r="CE293" s="285"/>
      <c r="CF293" s="285"/>
      <c r="CG293" s="285"/>
      <c r="CH293" s="285"/>
      <c r="CI293" s="285"/>
      <c r="CJ293" s="285"/>
      <c r="CK293" s="285"/>
      <c r="CL293" s="285"/>
      <c r="CM293" s="285"/>
      <c r="CN293" s="285"/>
      <c r="CO293" s="285"/>
    </row>
    <row r="294" spans="2:93" s="280" customFormat="1">
      <c r="B294" s="281"/>
      <c r="C294" s="44"/>
      <c r="D294" s="45"/>
      <c r="E294" s="282"/>
      <c r="F294" s="283"/>
      <c r="G294" s="281"/>
      <c r="H294" s="281"/>
      <c r="I294" s="281"/>
      <c r="J294" s="282"/>
      <c r="K294" s="284"/>
      <c r="L294" s="284"/>
      <c r="M294" s="287"/>
      <c r="N294" s="287"/>
      <c r="O294" s="288"/>
      <c r="P294" s="282"/>
      <c r="Q294" s="281"/>
      <c r="R294" s="282"/>
      <c r="S294" s="282"/>
      <c r="T294" s="282"/>
      <c r="U294" s="289"/>
      <c r="V294" s="289"/>
      <c r="W294" s="289"/>
      <c r="X294" s="289"/>
      <c r="Y294" s="290"/>
      <c r="AU294" s="285"/>
      <c r="AV294" s="285"/>
      <c r="AW294" s="285"/>
      <c r="AX294" s="285"/>
      <c r="AY294" s="285"/>
      <c r="AZ294" s="285"/>
      <c r="BA294" s="285"/>
      <c r="BB294" s="285"/>
      <c r="BC294" s="285"/>
      <c r="BD294" s="285"/>
      <c r="BE294" s="285"/>
      <c r="BF294" s="285"/>
      <c r="BG294" s="285"/>
      <c r="BH294" s="285"/>
      <c r="BI294" s="285"/>
      <c r="BJ294" s="285"/>
      <c r="BK294" s="285"/>
      <c r="BL294" s="286"/>
      <c r="BM294" s="285"/>
      <c r="BN294" s="285"/>
      <c r="BO294" s="285"/>
      <c r="BP294" s="285"/>
      <c r="BQ294" s="285"/>
      <c r="BR294" s="285"/>
      <c r="BS294" s="285"/>
      <c r="BT294" s="285"/>
      <c r="BU294" s="285"/>
      <c r="BV294" s="285"/>
      <c r="BW294" s="285"/>
      <c r="BX294" s="285"/>
      <c r="BY294" s="285"/>
      <c r="BZ294" s="285"/>
      <c r="CA294" s="285"/>
      <c r="CB294" s="285"/>
      <c r="CC294" s="285"/>
      <c r="CD294" s="285"/>
      <c r="CE294" s="285"/>
      <c r="CF294" s="285"/>
      <c r="CG294" s="285"/>
      <c r="CH294" s="285"/>
      <c r="CI294" s="285"/>
      <c r="CJ294" s="285"/>
      <c r="CK294" s="285"/>
      <c r="CL294" s="285"/>
      <c r="CM294" s="285"/>
      <c r="CN294" s="285"/>
      <c r="CO294" s="285"/>
    </row>
    <row r="295" spans="2:93" s="280" customFormat="1">
      <c r="B295" s="281"/>
      <c r="C295" s="44"/>
      <c r="D295" s="45"/>
      <c r="E295" s="282"/>
      <c r="F295" s="283"/>
      <c r="G295" s="281"/>
      <c r="H295" s="281"/>
      <c r="I295" s="281"/>
      <c r="J295" s="282"/>
      <c r="K295" s="284"/>
      <c r="L295" s="284"/>
      <c r="M295" s="287"/>
      <c r="N295" s="287"/>
      <c r="O295" s="288"/>
      <c r="P295" s="282"/>
      <c r="Q295" s="281"/>
      <c r="R295" s="282"/>
      <c r="S295" s="282"/>
      <c r="T295" s="282"/>
      <c r="U295" s="289"/>
      <c r="V295" s="289"/>
      <c r="W295" s="289"/>
      <c r="X295" s="289"/>
      <c r="Y295" s="290"/>
      <c r="AU295" s="285"/>
      <c r="AV295" s="285"/>
      <c r="AW295" s="285"/>
      <c r="AX295" s="285"/>
      <c r="AY295" s="285"/>
      <c r="AZ295" s="285"/>
      <c r="BA295" s="285"/>
      <c r="BB295" s="285"/>
      <c r="BC295" s="285"/>
      <c r="BD295" s="285"/>
      <c r="BE295" s="285"/>
      <c r="BF295" s="285"/>
      <c r="BG295" s="285"/>
      <c r="BH295" s="285"/>
      <c r="BI295" s="285"/>
      <c r="BJ295" s="285"/>
      <c r="BK295" s="285"/>
      <c r="BL295" s="286"/>
      <c r="BM295" s="285"/>
      <c r="BN295" s="285"/>
      <c r="BO295" s="285"/>
      <c r="BP295" s="285"/>
      <c r="BQ295" s="285"/>
      <c r="BR295" s="285"/>
      <c r="BS295" s="285"/>
      <c r="BT295" s="285"/>
      <c r="BU295" s="285"/>
      <c r="BV295" s="285"/>
      <c r="BW295" s="285"/>
      <c r="BX295" s="285"/>
      <c r="BY295" s="285"/>
      <c r="BZ295" s="285"/>
      <c r="CA295" s="285"/>
      <c r="CB295" s="285"/>
      <c r="CC295" s="285"/>
      <c r="CD295" s="285"/>
      <c r="CE295" s="285"/>
      <c r="CF295" s="285"/>
      <c r="CG295" s="285"/>
      <c r="CH295" s="285"/>
      <c r="CI295" s="285"/>
      <c r="CJ295" s="285"/>
      <c r="CK295" s="285"/>
      <c r="CL295" s="285"/>
      <c r="CM295" s="285"/>
      <c r="CN295" s="285"/>
      <c r="CO295" s="285"/>
    </row>
    <row r="296" spans="2:93" s="280" customFormat="1">
      <c r="B296" s="281"/>
      <c r="C296" s="44"/>
      <c r="D296" s="45"/>
      <c r="E296" s="282"/>
      <c r="F296" s="283"/>
      <c r="G296" s="281"/>
      <c r="H296" s="281"/>
      <c r="I296" s="281"/>
      <c r="J296" s="282"/>
      <c r="K296" s="284"/>
      <c r="L296" s="284"/>
      <c r="M296" s="287"/>
      <c r="N296" s="287"/>
      <c r="O296" s="288"/>
      <c r="P296" s="282"/>
      <c r="Q296" s="281"/>
      <c r="R296" s="282"/>
      <c r="S296" s="282"/>
      <c r="T296" s="282"/>
      <c r="U296" s="289"/>
      <c r="V296" s="289"/>
      <c r="W296" s="289"/>
      <c r="X296" s="289"/>
      <c r="Y296" s="290"/>
      <c r="AU296" s="285"/>
      <c r="AV296" s="285"/>
      <c r="AW296" s="285"/>
      <c r="AX296" s="285"/>
      <c r="AY296" s="285"/>
      <c r="AZ296" s="285"/>
      <c r="BA296" s="285"/>
      <c r="BB296" s="285"/>
      <c r="BC296" s="285"/>
      <c r="BD296" s="285"/>
      <c r="BE296" s="285"/>
      <c r="BF296" s="285"/>
      <c r="BG296" s="285"/>
      <c r="BH296" s="285"/>
      <c r="BI296" s="285"/>
      <c r="BJ296" s="285"/>
      <c r="BK296" s="285"/>
      <c r="BL296" s="286"/>
      <c r="BM296" s="285"/>
      <c r="BN296" s="285"/>
      <c r="BO296" s="285"/>
      <c r="BP296" s="285"/>
      <c r="BQ296" s="285"/>
      <c r="BR296" s="285"/>
      <c r="BS296" s="285"/>
      <c r="BT296" s="285"/>
      <c r="BU296" s="285"/>
      <c r="BV296" s="285"/>
      <c r="BW296" s="285"/>
      <c r="BX296" s="285"/>
      <c r="BY296" s="285"/>
      <c r="BZ296" s="285"/>
      <c r="CA296" s="285"/>
      <c r="CB296" s="285"/>
      <c r="CC296" s="285"/>
      <c r="CD296" s="285"/>
      <c r="CE296" s="285"/>
      <c r="CF296" s="285"/>
      <c r="CG296" s="285"/>
      <c r="CH296" s="285"/>
      <c r="CI296" s="285"/>
      <c r="CJ296" s="285"/>
      <c r="CK296" s="285"/>
      <c r="CL296" s="285"/>
      <c r="CM296" s="285"/>
      <c r="CN296" s="285"/>
      <c r="CO296" s="285"/>
    </row>
    <row r="297" spans="2:93" s="280" customFormat="1">
      <c r="B297" s="281"/>
      <c r="C297" s="44"/>
      <c r="D297" s="45"/>
      <c r="E297" s="282"/>
      <c r="F297" s="283"/>
      <c r="G297" s="281"/>
      <c r="H297" s="281"/>
      <c r="I297" s="281"/>
      <c r="J297" s="282"/>
      <c r="K297" s="284"/>
      <c r="L297" s="284"/>
      <c r="M297" s="287"/>
      <c r="N297" s="287"/>
      <c r="O297" s="288"/>
      <c r="P297" s="282"/>
      <c r="Q297" s="281"/>
      <c r="R297" s="282"/>
      <c r="S297" s="282"/>
      <c r="T297" s="282"/>
      <c r="U297" s="289"/>
      <c r="V297" s="289"/>
      <c r="W297" s="289"/>
      <c r="X297" s="289"/>
      <c r="Y297" s="290"/>
      <c r="AU297" s="285"/>
      <c r="AV297" s="285"/>
      <c r="AW297" s="285"/>
      <c r="AX297" s="285"/>
      <c r="AY297" s="285"/>
      <c r="AZ297" s="285"/>
      <c r="BA297" s="285"/>
      <c r="BB297" s="285"/>
      <c r="BC297" s="285"/>
      <c r="BD297" s="285"/>
      <c r="BE297" s="285"/>
      <c r="BF297" s="285"/>
      <c r="BG297" s="285"/>
      <c r="BH297" s="285"/>
      <c r="BI297" s="285"/>
      <c r="BJ297" s="285"/>
      <c r="BK297" s="285"/>
      <c r="BL297" s="286"/>
      <c r="BM297" s="285"/>
      <c r="BN297" s="285"/>
      <c r="BO297" s="285"/>
      <c r="BP297" s="285"/>
      <c r="BQ297" s="285"/>
      <c r="BR297" s="285"/>
      <c r="BS297" s="285"/>
      <c r="BT297" s="285"/>
      <c r="BU297" s="285"/>
      <c r="BV297" s="285"/>
      <c r="BW297" s="285"/>
      <c r="BX297" s="285"/>
      <c r="BY297" s="285"/>
      <c r="BZ297" s="285"/>
      <c r="CA297" s="285"/>
      <c r="CB297" s="285"/>
      <c r="CC297" s="285"/>
      <c r="CD297" s="285"/>
      <c r="CE297" s="285"/>
      <c r="CF297" s="285"/>
      <c r="CG297" s="285"/>
      <c r="CH297" s="285"/>
      <c r="CI297" s="285"/>
      <c r="CJ297" s="285"/>
      <c r="CK297" s="285"/>
      <c r="CL297" s="285"/>
      <c r="CM297" s="285"/>
      <c r="CN297" s="285"/>
      <c r="CO297" s="285"/>
    </row>
    <row r="298" spans="2:93" s="280" customFormat="1">
      <c r="B298" s="281"/>
      <c r="C298" s="44"/>
      <c r="D298" s="45"/>
      <c r="E298" s="282"/>
      <c r="F298" s="283"/>
      <c r="G298" s="281"/>
      <c r="H298" s="281"/>
      <c r="I298" s="281"/>
      <c r="J298" s="282"/>
      <c r="K298" s="284"/>
      <c r="L298" s="284"/>
      <c r="M298" s="287"/>
      <c r="N298" s="287"/>
      <c r="O298" s="288"/>
      <c r="P298" s="282"/>
      <c r="Q298" s="281"/>
      <c r="R298" s="282"/>
      <c r="S298" s="282"/>
      <c r="T298" s="282"/>
      <c r="U298" s="289"/>
      <c r="V298" s="289"/>
      <c r="W298" s="289"/>
      <c r="X298" s="289"/>
      <c r="Y298" s="290"/>
      <c r="AU298" s="285"/>
      <c r="AV298" s="285"/>
      <c r="AW298" s="285"/>
      <c r="AX298" s="285"/>
      <c r="AY298" s="285"/>
      <c r="AZ298" s="285"/>
      <c r="BA298" s="285"/>
      <c r="BB298" s="285"/>
      <c r="BC298" s="285"/>
      <c r="BD298" s="285"/>
      <c r="BE298" s="285"/>
      <c r="BF298" s="285"/>
      <c r="BG298" s="285"/>
      <c r="BH298" s="285"/>
      <c r="BI298" s="285"/>
      <c r="BJ298" s="285"/>
      <c r="BK298" s="285"/>
      <c r="BL298" s="286"/>
      <c r="BM298" s="285"/>
      <c r="BN298" s="285"/>
      <c r="BO298" s="285"/>
      <c r="BP298" s="285"/>
      <c r="BQ298" s="285"/>
      <c r="BR298" s="285"/>
      <c r="BS298" s="285"/>
      <c r="BT298" s="285"/>
      <c r="BU298" s="285"/>
      <c r="BV298" s="285"/>
      <c r="BW298" s="285"/>
      <c r="BX298" s="285"/>
      <c r="BY298" s="285"/>
      <c r="BZ298" s="285"/>
      <c r="CA298" s="285"/>
      <c r="CB298" s="285"/>
      <c r="CC298" s="285"/>
      <c r="CD298" s="285"/>
      <c r="CE298" s="285"/>
      <c r="CF298" s="285"/>
      <c r="CG298" s="285"/>
      <c r="CH298" s="285"/>
      <c r="CI298" s="285"/>
      <c r="CJ298" s="285"/>
      <c r="CK298" s="285"/>
      <c r="CL298" s="285"/>
      <c r="CM298" s="285"/>
      <c r="CN298" s="285"/>
      <c r="CO298" s="285"/>
    </row>
    <row r="299" spans="2:93" s="280" customFormat="1">
      <c r="B299" s="281"/>
      <c r="C299" s="44"/>
      <c r="D299" s="45"/>
      <c r="E299" s="282"/>
      <c r="F299" s="283"/>
      <c r="G299" s="281"/>
      <c r="H299" s="281"/>
      <c r="I299" s="281"/>
      <c r="J299" s="282"/>
      <c r="K299" s="284"/>
      <c r="L299" s="284"/>
      <c r="M299" s="287"/>
      <c r="N299" s="287"/>
      <c r="O299" s="288"/>
      <c r="P299" s="282"/>
      <c r="Q299" s="281"/>
      <c r="R299" s="282"/>
      <c r="S299" s="282"/>
      <c r="T299" s="282"/>
      <c r="U299" s="289"/>
      <c r="V299" s="289"/>
      <c r="W299" s="289"/>
      <c r="X299" s="289"/>
      <c r="Y299" s="290"/>
      <c r="AU299" s="285"/>
      <c r="AV299" s="285"/>
      <c r="AW299" s="285"/>
      <c r="AX299" s="285"/>
      <c r="AY299" s="285"/>
      <c r="AZ299" s="285"/>
      <c r="BA299" s="285"/>
      <c r="BB299" s="285"/>
      <c r="BC299" s="285"/>
      <c r="BD299" s="285"/>
      <c r="BE299" s="285"/>
      <c r="BF299" s="285"/>
      <c r="BG299" s="285"/>
      <c r="BH299" s="285"/>
      <c r="BI299" s="285"/>
      <c r="BJ299" s="285"/>
      <c r="BK299" s="285"/>
      <c r="BL299" s="286"/>
      <c r="BM299" s="285"/>
      <c r="BN299" s="285"/>
      <c r="BO299" s="285"/>
      <c r="BP299" s="285"/>
      <c r="BQ299" s="285"/>
      <c r="BR299" s="285"/>
      <c r="BS299" s="285"/>
      <c r="BT299" s="285"/>
      <c r="BU299" s="285"/>
      <c r="BV299" s="285"/>
      <c r="BW299" s="285"/>
      <c r="BX299" s="285"/>
      <c r="BY299" s="285"/>
      <c r="BZ299" s="285"/>
      <c r="CA299" s="285"/>
      <c r="CB299" s="285"/>
      <c r="CC299" s="285"/>
      <c r="CD299" s="285"/>
      <c r="CE299" s="285"/>
      <c r="CF299" s="285"/>
      <c r="CG299" s="285"/>
      <c r="CH299" s="285"/>
      <c r="CI299" s="285"/>
      <c r="CJ299" s="285"/>
      <c r="CK299" s="285"/>
      <c r="CL299" s="285"/>
      <c r="CM299" s="285"/>
      <c r="CN299" s="285"/>
      <c r="CO299" s="285"/>
    </row>
    <row r="300" spans="2:93" s="280" customFormat="1">
      <c r="B300" s="281"/>
      <c r="C300" s="44"/>
      <c r="D300" s="45"/>
      <c r="E300" s="282"/>
      <c r="F300" s="283"/>
      <c r="G300" s="281"/>
      <c r="H300" s="281"/>
      <c r="I300" s="281"/>
      <c r="J300" s="282"/>
      <c r="K300" s="284"/>
      <c r="L300" s="284"/>
      <c r="M300" s="287"/>
      <c r="N300" s="287"/>
      <c r="O300" s="288"/>
      <c r="P300" s="282"/>
      <c r="Q300" s="281"/>
      <c r="R300" s="282"/>
      <c r="S300" s="282"/>
      <c r="T300" s="282"/>
      <c r="U300" s="289"/>
      <c r="V300" s="289"/>
      <c r="W300" s="289"/>
      <c r="X300" s="289"/>
      <c r="Y300" s="290"/>
      <c r="AU300" s="285"/>
      <c r="AV300" s="285"/>
      <c r="AW300" s="285"/>
      <c r="AX300" s="285"/>
      <c r="AY300" s="285"/>
      <c r="AZ300" s="285"/>
      <c r="BA300" s="285"/>
      <c r="BB300" s="285"/>
      <c r="BC300" s="285"/>
      <c r="BD300" s="285"/>
      <c r="BE300" s="285"/>
      <c r="BF300" s="285"/>
      <c r="BG300" s="285"/>
      <c r="BH300" s="285"/>
      <c r="BI300" s="285"/>
      <c r="BJ300" s="285"/>
      <c r="BK300" s="285"/>
      <c r="BL300" s="286"/>
      <c r="BM300" s="285"/>
      <c r="BN300" s="285"/>
      <c r="BO300" s="285"/>
      <c r="BP300" s="285"/>
      <c r="BQ300" s="285"/>
      <c r="BR300" s="285"/>
      <c r="BS300" s="285"/>
      <c r="BT300" s="285"/>
      <c r="BU300" s="285"/>
      <c r="BV300" s="285"/>
      <c r="BW300" s="285"/>
      <c r="BX300" s="285"/>
      <c r="BY300" s="285"/>
      <c r="BZ300" s="285"/>
      <c r="CA300" s="285"/>
      <c r="CB300" s="285"/>
      <c r="CC300" s="285"/>
      <c r="CD300" s="285"/>
      <c r="CE300" s="285"/>
      <c r="CF300" s="285"/>
      <c r="CG300" s="285"/>
      <c r="CH300" s="285"/>
      <c r="CI300" s="285"/>
      <c r="CJ300" s="285"/>
      <c r="CK300" s="285"/>
      <c r="CL300" s="285"/>
      <c r="CM300" s="285"/>
      <c r="CN300" s="285"/>
      <c r="CO300" s="285"/>
    </row>
    <row r="301" spans="2:93" s="280" customFormat="1">
      <c r="B301" s="281"/>
      <c r="C301" s="44"/>
      <c r="D301" s="45"/>
      <c r="E301" s="282"/>
      <c r="F301" s="283"/>
      <c r="G301" s="281"/>
      <c r="H301" s="281"/>
      <c r="I301" s="281"/>
      <c r="J301" s="282"/>
      <c r="K301" s="284"/>
      <c r="L301" s="284"/>
      <c r="M301" s="287"/>
      <c r="N301" s="287"/>
      <c r="O301" s="288"/>
      <c r="P301" s="282"/>
      <c r="Q301" s="281"/>
      <c r="R301" s="282"/>
      <c r="S301" s="282"/>
      <c r="T301" s="282"/>
      <c r="U301" s="289"/>
      <c r="V301" s="289"/>
      <c r="W301" s="289"/>
      <c r="X301" s="289"/>
      <c r="Y301" s="290"/>
      <c r="AU301" s="285"/>
      <c r="AV301" s="285"/>
      <c r="AW301" s="285"/>
      <c r="AX301" s="285"/>
      <c r="AY301" s="285"/>
      <c r="AZ301" s="285"/>
      <c r="BA301" s="285"/>
      <c r="BB301" s="285"/>
      <c r="BC301" s="285"/>
      <c r="BD301" s="285"/>
      <c r="BE301" s="285"/>
      <c r="BF301" s="285"/>
      <c r="BG301" s="285"/>
      <c r="BH301" s="285"/>
      <c r="BI301" s="285"/>
      <c r="BJ301" s="285"/>
      <c r="BK301" s="285"/>
      <c r="BL301" s="286"/>
      <c r="BM301" s="285"/>
      <c r="BN301" s="285"/>
      <c r="BO301" s="285"/>
      <c r="BP301" s="285"/>
      <c r="BQ301" s="285"/>
      <c r="BR301" s="285"/>
      <c r="BS301" s="285"/>
      <c r="BT301" s="285"/>
      <c r="BU301" s="285"/>
      <c r="BV301" s="285"/>
      <c r="BW301" s="285"/>
      <c r="BX301" s="285"/>
      <c r="BY301" s="285"/>
      <c r="BZ301" s="285"/>
      <c r="CA301" s="285"/>
      <c r="CB301" s="285"/>
      <c r="CC301" s="285"/>
      <c r="CD301" s="285"/>
      <c r="CE301" s="285"/>
      <c r="CF301" s="285"/>
      <c r="CG301" s="285"/>
      <c r="CH301" s="285"/>
      <c r="CI301" s="285"/>
      <c r="CJ301" s="285"/>
      <c r="CK301" s="285"/>
      <c r="CL301" s="285"/>
      <c r="CM301" s="285"/>
      <c r="CN301" s="285"/>
      <c r="CO301" s="285"/>
    </row>
    <row r="302" spans="2:93" s="280" customFormat="1">
      <c r="B302" s="281"/>
      <c r="C302" s="44"/>
      <c r="D302" s="45"/>
      <c r="E302" s="282"/>
      <c r="F302" s="283"/>
      <c r="G302" s="281"/>
      <c r="H302" s="281"/>
      <c r="I302" s="281"/>
      <c r="J302" s="282"/>
      <c r="K302" s="284"/>
      <c r="L302" s="284"/>
      <c r="M302" s="287"/>
      <c r="N302" s="287"/>
      <c r="O302" s="288"/>
      <c r="P302" s="282"/>
      <c r="Q302" s="281"/>
      <c r="R302" s="282"/>
      <c r="S302" s="282"/>
      <c r="T302" s="282"/>
      <c r="U302" s="289"/>
      <c r="V302" s="289"/>
      <c r="W302" s="289"/>
      <c r="X302" s="289"/>
      <c r="Y302" s="290"/>
      <c r="AU302" s="285"/>
      <c r="AV302" s="285"/>
      <c r="AW302" s="285"/>
      <c r="AX302" s="285"/>
      <c r="AY302" s="285"/>
      <c r="AZ302" s="285"/>
      <c r="BA302" s="285"/>
      <c r="BB302" s="285"/>
      <c r="BC302" s="285"/>
      <c r="BD302" s="285"/>
      <c r="BE302" s="285"/>
      <c r="BF302" s="285"/>
      <c r="BG302" s="285"/>
      <c r="BH302" s="285"/>
      <c r="BI302" s="285"/>
      <c r="BJ302" s="285"/>
      <c r="BK302" s="285"/>
      <c r="BL302" s="286"/>
      <c r="BM302" s="285"/>
      <c r="BN302" s="285"/>
      <c r="BO302" s="285"/>
      <c r="BP302" s="285"/>
      <c r="BQ302" s="285"/>
      <c r="BR302" s="285"/>
      <c r="BS302" s="285"/>
      <c r="BT302" s="285"/>
      <c r="BU302" s="285"/>
      <c r="BV302" s="285"/>
      <c r="BW302" s="285"/>
      <c r="BX302" s="285"/>
      <c r="BY302" s="285"/>
      <c r="BZ302" s="285"/>
      <c r="CA302" s="285"/>
      <c r="CB302" s="285"/>
      <c r="CC302" s="285"/>
      <c r="CD302" s="285"/>
      <c r="CE302" s="285"/>
      <c r="CF302" s="285"/>
      <c r="CG302" s="285"/>
      <c r="CH302" s="285"/>
      <c r="CI302" s="285"/>
      <c r="CJ302" s="285"/>
      <c r="CK302" s="285"/>
      <c r="CL302" s="285"/>
      <c r="CM302" s="285"/>
      <c r="CN302" s="285"/>
      <c r="CO302" s="285"/>
    </row>
    <row r="303" spans="2:93" s="280" customFormat="1">
      <c r="B303" s="281"/>
      <c r="C303" s="44"/>
      <c r="D303" s="45"/>
      <c r="E303" s="282"/>
      <c r="F303" s="283"/>
      <c r="G303" s="281"/>
      <c r="H303" s="281"/>
      <c r="I303" s="281"/>
      <c r="J303" s="282"/>
      <c r="K303" s="284"/>
      <c r="L303" s="284"/>
      <c r="M303" s="287"/>
      <c r="N303" s="287"/>
      <c r="O303" s="288"/>
      <c r="P303" s="282"/>
      <c r="Q303" s="281"/>
      <c r="R303" s="282"/>
      <c r="S303" s="282"/>
      <c r="T303" s="282"/>
      <c r="U303" s="289"/>
      <c r="V303" s="289"/>
      <c r="W303" s="289"/>
      <c r="X303" s="289"/>
      <c r="Y303" s="290"/>
      <c r="AU303" s="285"/>
      <c r="AV303" s="285"/>
      <c r="AW303" s="285"/>
      <c r="AX303" s="285"/>
      <c r="AY303" s="285"/>
      <c r="AZ303" s="285"/>
      <c r="BA303" s="285"/>
      <c r="BB303" s="285"/>
      <c r="BC303" s="285"/>
      <c r="BD303" s="285"/>
      <c r="BE303" s="285"/>
      <c r="BF303" s="285"/>
      <c r="BG303" s="285"/>
      <c r="BH303" s="285"/>
      <c r="BI303" s="285"/>
      <c r="BJ303" s="285"/>
      <c r="BK303" s="285"/>
      <c r="BL303" s="286"/>
      <c r="BM303" s="285"/>
      <c r="BN303" s="285"/>
      <c r="BO303" s="285"/>
      <c r="BP303" s="285"/>
      <c r="BQ303" s="285"/>
      <c r="BR303" s="285"/>
      <c r="BS303" s="285"/>
      <c r="BT303" s="285"/>
      <c r="BU303" s="285"/>
      <c r="BV303" s="285"/>
      <c r="BW303" s="285"/>
      <c r="BX303" s="285"/>
      <c r="BY303" s="285"/>
      <c r="BZ303" s="285"/>
      <c r="CA303" s="285"/>
      <c r="CB303" s="285"/>
      <c r="CC303" s="285"/>
      <c r="CD303" s="285"/>
      <c r="CE303" s="285"/>
      <c r="CF303" s="285"/>
      <c r="CG303" s="285"/>
      <c r="CH303" s="285"/>
      <c r="CI303" s="285"/>
      <c r="CJ303" s="285"/>
      <c r="CK303" s="285"/>
      <c r="CL303" s="285"/>
      <c r="CM303" s="285"/>
      <c r="CN303" s="285"/>
      <c r="CO303" s="285"/>
    </row>
    <row r="304" spans="2:93" s="280" customFormat="1">
      <c r="B304" s="281"/>
      <c r="C304" s="44"/>
      <c r="D304" s="45"/>
      <c r="E304" s="282"/>
      <c r="F304" s="283"/>
      <c r="G304" s="281"/>
      <c r="H304" s="281"/>
      <c r="I304" s="281"/>
      <c r="J304" s="282"/>
      <c r="K304" s="284"/>
      <c r="L304" s="284"/>
      <c r="M304" s="287"/>
      <c r="N304" s="287"/>
      <c r="O304" s="288"/>
      <c r="P304" s="282"/>
      <c r="Q304" s="281"/>
      <c r="R304" s="282"/>
      <c r="S304" s="282"/>
      <c r="T304" s="282"/>
      <c r="U304" s="289"/>
      <c r="V304" s="289"/>
      <c r="W304" s="289"/>
      <c r="X304" s="289"/>
      <c r="Y304" s="290"/>
      <c r="AU304" s="285"/>
      <c r="AV304" s="285"/>
      <c r="AW304" s="285"/>
      <c r="AX304" s="285"/>
      <c r="AY304" s="285"/>
      <c r="AZ304" s="285"/>
      <c r="BA304" s="285"/>
      <c r="BB304" s="285"/>
      <c r="BC304" s="285"/>
      <c r="BD304" s="285"/>
      <c r="BE304" s="285"/>
      <c r="BF304" s="285"/>
      <c r="BG304" s="285"/>
      <c r="BH304" s="285"/>
      <c r="BI304" s="285"/>
      <c r="BJ304" s="285"/>
      <c r="BK304" s="285"/>
      <c r="BL304" s="286"/>
      <c r="BM304" s="285"/>
      <c r="BN304" s="285"/>
      <c r="BO304" s="285"/>
      <c r="BP304" s="285"/>
      <c r="BQ304" s="285"/>
      <c r="BR304" s="285"/>
      <c r="BS304" s="285"/>
      <c r="BT304" s="285"/>
      <c r="BU304" s="285"/>
      <c r="BV304" s="285"/>
      <c r="BW304" s="285"/>
      <c r="BX304" s="285"/>
      <c r="BY304" s="285"/>
      <c r="BZ304" s="285"/>
      <c r="CA304" s="285"/>
      <c r="CB304" s="285"/>
      <c r="CC304" s="285"/>
      <c r="CD304" s="285"/>
      <c r="CE304" s="285"/>
      <c r="CF304" s="285"/>
      <c r="CG304" s="285"/>
      <c r="CH304" s="285"/>
      <c r="CI304" s="285"/>
      <c r="CJ304" s="285"/>
      <c r="CK304" s="285"/>
      <c r="CL304" s="285"/>
      <c r="CM304" s="285"/>
      <c r="CN304" s="285"/>
      <c r="CO304" s="285"/>
    </row>
    <row r="305" spans="2:93" s="280" customFormat="1">
      <c r="B305" s="281"/>
      <c r="C305" s="44"/>
      <c r="D305" s="45"/>
      <c r="E305" s="282"/>
      <c r="F305" s="283"/>
      <c r="G305" s="281"/>
      <c r="H305" s="281"/>
      <c r="I305" s="281"/>
      <c r="J305" s="282"/>
      <c r="K305" s="284"/>
      <c r="L305" s="284"/>
      <c r="M305" s="287"/>
      <c r="N305" s="287"/>
      <c r="O305" s="288"/>
      <c r="P305" s="282"/>
      <c r="Q305" s="281"/>
      <c r="R305" s="282"/>
      <c r="S305" s="282"/>
      <c r="T305" s="282"/>
      <c r="U305" s="289"/>
      <c r="V305" s="289"/>
      <c r="W305" s="289"/>
      <c r="X305" s="289"/>
      <c r="Y305" s="290"/>
      <c r="AU305" s="285"/>
      <c r="AV305" s="285"/>
      <c r="AW305" s="285"/>
      <c r="AX305" s="285"/>
      <c r="AY305" s="285"/>
      <c r="AZ305" s="285"/>
      <c r="BA305" s="285"/>
      <c r="BB305" s="285"/>
      <c r="BC305" s="285"/>
      <c r="BD305" s="285"/>
      <c r="BE305" s="285"/>
      <c r="BF305" s="285"/>
      <c r="BG305" s="285"/>
      <c r="BH305" s="285"/>
      <c r="BI305" s="285"/>
      <c r="BJ305" s="285"/>
      <c r="BK305" s="285"/>
      <c r="BL305" s="286"/>
      <c r="BM305" s="285"/>
      <c r="BN305" s="285"/>
      <c r="BO305" s="285"/>
      <c r="BP305" s="285"/>
      <c r="BQ305" s="285"/>
      <c r="BR305" s="285"/>
      <c r="BS305" s="285"/>
      <c r="BT305" s="285"/>
      <c r="BU305" s="285"/>
      <c r="BV305" s="285"/>
      <c r="BW305" s="285"/>
      <c r="BX305" s="285"/>
      <c r="BY305" s="285"/>
      <c r="BZ305" s="285"/>
      <c r="CA305" s="285"/>
      <c r="CB305" s="285"/>
      <c r="CC305" s="285"/>
      <c r="CD305" s="285"/>
      <c r="CE305" s="285"/>
      <c r="CF305" s="285"/>
      <c r="CG305" s="285"/>
      <c r="CH305" s="285"/>
      <c r="CI305" s="285"/>
      <c r="CJ305" s="285"/>
      <c r="CK305" s="285"/>
      <c r="CL305" s="285"/>
      <c r="CM305" s="285"/>
      <c r="CN305" s="285"/>
      <c r="CO305" s="285"/>
    </row>
    <row r="306" spans="2:93" s="280" customFormat="1">
      <c r="B306" s="281"/>
      <c r="C306" s="44"/>
      <c r="D306" s="45"/>
      <c r="E306" s="282"/>
      <c r="F306" s="283"/>
      <c r="G306" s="281"/>
      <c r="H306" s="281"/>
      <c r="I306" s="281"/>
      <c r="J306" s="282"/>
      <c r="K306" s="284"/>
      <c r="L306" s="284"/>
      <c r="M306" s="287"/>
      <c r="N306" s="287"/>
      <c r="O306" s="288"/>
      <c r="P306" s="282"/>
      <c r="Q306" s="281"/>
      <c r="R306" s="282"/>
      <c r="S306" s="282"/>
      <c r="T306" s="282"/>
      <c r="U306" s="289"/>
      <c r="V306" s="289"/>
      <c r="W306" s="289"/>
      <c r="X306" s="289"/>
      <c r="Y306" s="290"/>
      <c r="AU306" s="285"/>
      <c r="AV306" s="285"/>
      <c r="AW306" s="285"/>
      <c r="AX306" s="285"/>
      <c r="AY306" s="285"/>
      <c r="AZ306" s="285"/>
      <c r="BA306" s="285"/>
      <c r="BB306" s="285"/>
      <c r="BC306" s="285"/>
      <c r="BD306" s="285"/>
      <c r="BE306" s="285"/>
      <c r="BF306" s="285"/>
      <c r="BG306" s="285"/>
      <c r="BH306" s="285"/>
      <c r="BI306" s="285"/>
      <c r="BJ306" s="285"/>
      <c r="BK306" s="285"/>
      <c r="BL306" s="286"/>
      <c r="BM306" s="285"/>
      <c r="BN306" s="285"/>
      <c r="BO306" s="285"/>
      <c r="BP306" s="285"/>
      <c r="BQ306" s="285"/>
      <c r="BR306" s="285"/>
      <c r="BS306" s="285"/>
      <c r="BT306" s="285"/>
      <c r="BU306" s="285"/>
      <c r="BV306" s="285"/>
      <c r="BW306" s="285"/>
      <c r="BX306" s="285"/>
      <c r="BY306" s="285"/>
      <c r="BZ306" s="285"/>
      <c r="CA306" s="285"/>
      <c r="CB306" s="285"/>
      <c r="CC306" s="285"/>
      <c r="CD306" s="285"/>
      <c r="CE306" s="285"/>
      <c r="CF306" s="285"/>
      <c r="CG306" s="285"/>
      <c r="CH306" s="285"/>
      <c r="CI306" s="285"/>
      <c r="CJ306" s="285"/>
      <c r="CK306" s="285"/>
      <c r="CL306" s="285"/>
      <c r="CM306" s="285"/>
      <c r="CN306" s="285"/>
      <c r="CO306" s="285"/>
    </row>
    <row r="307" spans="2:93" s="280" customFormat="1">
      <c r="B307" s="281"/>
      <c r="C307" s="44"/>
      <c r="D307" s="45"/>
      <c r="E307" s="282"/>
      <c r="F307" s="283"/>
      <c r="G307" s="281"/>
      <c r="H307" s="281"/>
      <c r="I307" s="281"/>
      <c r="J307" s="282"/>
      <c r="K307" s="284"/>
      <c r="L307" s="284"/>
      <c r="M307" s="287"/>
      <c r="N307" s="287"/>
      <c r="O307" s="288"/>
      <c r="P307" s="282"/>
      <c r="Q307" s="281"/>
      <c r="R307" s="282"/>
      <c r="S307" s="282"/>
      <c r="T307" s="282"/>
      <c r="U307" s="289"/>
      <c r="V307" s="289"/>
      <c r="W307" s="289"/>
      <c r="X307" s="289"/>
      <c r="Y307" s="290"/>
      <c r="AU307" s="285"/>
      <c r="AV307" s="285"/>
      <c r="AW307" s="285"/>
      <c r="AX307" s="285"/>
      <c r="AY307" s="285"/>
      <c r="AZ307" s="285"/>
      <c r="BA307" s="285"/>
      <c r="BB307" s="285"/>
      <c r="BC307" s="285"/>
      <c r="BD307" s="285"/>
      <c r="BE307" s="285"/>
      <c r="BF307" s="285"/>
      <c r="BG307" s="285"/>
      <c r="BH307" s="285"/>
      <c r="BI307" s="285"/>
      <c r="BJ307" s="285"/>
      <c r="BK307" s="285"/>
      <c r="BL307" s="286"/>
      <c r="BM307" s="285"/>
      <c r="BN307" s="285"/>
      <c r="BO307" s="285"/>
      <c r="BP307" s="285"/>
      <c r="BQ307" s="285"/>
      <c r="BR307" s="285"/>
      <c r="BS307" s="285"/>
      <c r="BT307" s="285"/>
      <c r="BU307" s="285"/>
      <c r="BV307" s="285"/>
      <c r="BW307" s="285"/>
      <c r="BX307" s="285"/>
      <c r="BY307" s="285"/>
      <c r="BZ307" s="285"/>
      <c r="CA307" s="285"/>
      <c r="CB307" s="285"/>
      <c r="CC307" s="285"/>
      <c r="CD307" s="285"/>
      <c r="CE307" s="285"/>
      <c r="CF307" s="285"/>
      <c r="CG307" s="285"/>
      <c r="CH307" s="285"/>
      <c r="CI307" s="285"/>
      <c r="CJ307" s="285"/>
      <c r="CK307" s="285"/>
      <c r="CL307" s="285"/>
      <c r="CM307" s="285"/>
      <c r="CN307" s="285"/>
      <c r="CO307" s="285"/>
    </row>
    <row r="308" spans="2:93" s="280" customFormat="1">
      <c r="B308" s="281"/>
      <c r="C308" s="44"/>
      <c r="D308" s="45"/>
      <c r="E308" s="282"/>
      <c r="F308" s="283"/>
      <c r="G308" s="281"/>
      <c r="H308" s="281"/>
      <c r="I308" s="281"/>
      <c r="J308" s="282"/>
      <c r="K308" s="284"/>
      <c r="L308" s="284"/>
      <c r="M308" s="287"/>
      <c r="N308" s="287"/>
      <c r="O308" s="288"/>
      <c r="P308" s="282"/>
      <c r="Q308" s="281"/>
      <c r="R308" s="282"/>
      <c r="S308" s="282"/>
      <c r="T308" s="282"/>
      <c r="U308" s="289"/>
      <c r="V308" s="289"/>
      <c r="W308" s="289"/>
      <c r="X308" s="289"/>
      <c r="Y308" s="290"/>
      <c r="AU308" s="285"/>
      <c r="AV308" s="285"/>
      <c r="AW308" s="285"/>
      <c r="AX308" s="285"/>
      <c r="AY308" s="285"/>
      <c r="AZ308" s="285"/>
      <c r="BA308" s="285"/>
      <c r="BB308" s="285"/>
      <c r="BC308" s="285"/>
      <c r="BD308" s="285"/>
      <c r="BE308" s="285"/>
      <c r="BF308" s="285"/>
      <c r="BG308" s="285"/>
      <c r="BH308" s="285"/>
      <c r="BI308" s="285"/>
      <c r="BJ308" s="285"/>
      <c r="BK308" s="285"/>
      <c r="BL308" s="286"/>
      <c r="BM308" s="285"/>
      <c r="BN308" s="285"/>
      <c r="BO308" s="285"/>
      <c r="BP308" s="285"/>
      <c r="BQ308" s="285"/>
      <c r="BR308" s="285"/>
      <c r="BS308" s="285"/>
      <c r="BT308" s="285"/>
      <c r="BU308" s="285"/>
      <c r="BV308" s="285"/>
      <c r="BW308" s="285"/>
      <c r="BX308" s="285"/>
      <c r="BY308" s="285"/>
      <c r="BZ308" s="285"/>
      <c r="CA308" s="285"/>
      <c r="CB308" s="285"/>
      <c r="CC308" s="285"/>
      <c r="CD308" s="285"/>
      <c r="CE308" s="285"/>
      <c r="CF308" s="285"/>
      <c r="CG308" s="285"/>
      <c r="CH308" s="285"/>
      <c r="CI308" s="285"/>
      <c r="CJ308" s="285"/>
      <c r="CK308" s="285"/>
      <c r="CL308" s="285"/>
      <c r="CM308" s="285"/>
      <c r="CN308" s="285"/>
      <c r="CO308" s="285"/>
    </row>
    <row r="309" spans="2:93" s="280" customFormat="1">
      <c r="B309" s="281"/>
      <c r="C309" s="44"/>
      <c r="D309" s="45"/>
      <c r="E309" s="282"/>
      <c r="F309" s="283"/>
      <c r="G309" s="281"/>
      <c r="H309" s="281"/>
      <c r="I309" s="281"/>
      <c r="J309" s="282"/>
      <c r="K309" s="284"/>
      <c r="L309" s="284"/>
      <c r="M309" s="287"/>
      <c r="N309" s="287"/>
      <c r="O309" s="288"/>
      <c r="P309" s="282"/>
      <c r="Q309" s="281"/>
      <c r="R309" s="282"/>
      <c r="S309" s="282"/>
      <c r="T309" s="282"/>
      <c r="U309" s="289"/>
      <c r="V309" s="289"/>
      <c r="W309" s="289"/>
      <c r="X309" s="289"/>
      <c r="Y309" s="290"/>
      <c r="AU309" s="285"/>
      <c r="AV309" s="285"/>
      <c r="AW309" s="285"/>
      <c r="AX309" s="285"/>
      <c r="AY309" s="285"/>
      <c r="AZ309" s="285"/>
      <c r="BA309" s="285"/>
      <c r="BB309" s="285"/>
      <c r="BC309" s="285"/>
      <c r="BD309" s="285"/>
      <c r="BE309" s="285"/>
      <c r="BF309" s="285"/>
      <c r="BG309" s="285"/>
      <c r="BH309" s="285"/>
      <c r="BI309" s="285"/>
      <c r="BJ309" s="285"/>
      <c r="BK309" s="285"/>
      <c r="BL309" s="286"/>
      <c r="BM309" s="285"/>
      <c r="BN309" s="285"/>
      <c r="BO309" s="285"/>
      <c r="BP309" s="285"/>
      <c r="BQ309" s="285"/>
      <c r="BR309" s="285"/>
      <c r="BS309" s="285"/>
      <c r="BT309" s="285"/>
      <c r="BU309" s="285"/>
      <c r="BV309" s="285"/>
      <c r="BW309" s="285"/>
      <c r="BX309" s="285"/>
      <c r="BY309" s="285"/>
      <c r="BZ309" s="285"/>
      <c r="CA309" s="285"/>
      <c r="CB309" s="285"/>
      <c r="CC309" s="285"/>
      <c r="CD309" s="285"/>
      <c r="CE309" s="285"/>
      <c r="CF309" s="285"/>
      <c r="CG309" s="285"/>
      <c r="CH309" s="285"/>
      <c r="CI309" s="285"/>
      <c r="CJ309" s="285"/>
      <c r="CK309" s="285"/>
      <c r="CL309" s="285"/>
      <c r="CM309" s="285"/>
      <c r="CN309" s="285"/>
      <c r="CO309" s="285"/>
    </row>
    <row r="310" spans="2:93" s="280" customFormat="1">
      <c r="B310" s="281"/>
      <c r="C310" s="44"/>
      <c r="D310" s="45"/>
      <c r="E310" s="282"/>
      <c r="F310" s="283"/>
      <c r="G310" s="281"/>
      <c r="H310" s="281"/>
      <c r="I310" s="281"/>
      <c r="J310" s="282"/>
      <c r="K310" s="284"/>
      <c r="L310" s="284"/>
      <c r="M310" s="287"/>
      <c r="N310" s="287"/>
      <c r="O310" s="288"/>
      <c r="P310" s="282"/>
      <c r="Q310" s="281"/>
      <c r="R310" s="282"/>
      <c r="S310" s="282"/>
      <c r="T310" s="282"/>
      <c r="U310" s="289"/>
      <c r="V310" s="289"/>
      <c r="W310" s="289"/>
      <c r="X310" s="289"/>
      <c r="Y310" s="290"/>
      <c r="AU310" s="285"/>
      <c r="AV310" s="285"/>
      <c r="AW310" s="285"/>
      <c r="AX310" s="285"/>
      <c r="AY310" s="285"/>
      <c r="AZ310" s="285"/>
      <c r="BA310" s="285"/>
      <c r="BB310" s="285"/>
      <c r="BC310" s="285"/>
      <c r="BD310" s="285"/>
      <c r="BE310" s="285"/>
      <c r="BF310" s="285"/>
      <c r="BG310" s="285"/>
      <c r="BH310" s="285"/>
      <c r="BI310" s="285"/>
      <c r="BJ310" s="285"/>
      <c r="BK310" s="285"/>
      <c r="BL310" s="286"/>
      <c r="BM310" s="285"/>
      <c r="BN310" s="285"/>
      <c r="BO310" s="285"/>
      <c r="BP310" s="285"/>
      <c r="BQ310" s="285"/>
      <c r="BR310" s="285"/>
      <c r="BS310" s="285"/>
      <c r="BT310" s="285"/>
      <c r="BU310" s="285"/>
      <c r="BV310" s="285"/>
      <c r="BW310" s="285"/>
      <c r="BX310" s="285"/>
      <c r="BY310" s="285"/>
      <c r="BZ310" s="285"/>
      <c r="CA310" s="285"/>
      <c r="CB310" s="285"/>
      <c r="CC310" s="285"/>
      <c r="CD310" s="285"/>
      <c r="CE310" s="285"/>
      <c r="CF310" s="285"/>
      <c r="CG310" s="285"/>
      <c r="CH310" s="285"/>
      <c r="CI310" s="285"/>
      <c r="CJ310" s="285"/>
      <c r="CK310" s="285"/>
      <c r="CL310" s="285"/>
      <c r="CM310" s="285"/>
      <c r="CN310" s="285"/>
      <c r="CO310" s="285"/>
    </row>
    <row r="311" spans="2:93" s="280" customFormat="1">
      <c r="B311" s="281"/>
      <c r="C311" s="44"/>
      <c r="D311" s="45"/>
      <c r="E311" s="282"/>
      <c r="F311" s="283"/>
      <c r="G311" s="281"/>
      <c r="H311" s="281"/>
      <c r="I311" s="281"/>
      <c r="J311" s="282"/>
      <c r="K311" s="284"/>
      <c r="L311" s="284"/>
      <c r="M311" s="287"/>
      <c r="N311" s="287"/>
      <c r="O311" s="288"/>
      <c r="P311" s="282"/>
      <c r="Q311" s="281"/>
      <c r="R311" s="282"/>
      <c r="S311" s="282"/>
      <c r="T311" s="282"/>
      <c r="U311" s="289"/>
      <c r="V311" s="289"/>
      <c r="W311" s="289"/>
      <c r="X311" s="289"/>
      <c r="Y311" s="290"/>
      <c r="AU311" s="285"/>
      <c r="AV311" s="285"/>
      <c r="AW311" s="285"/>
      <c r="AX311" s="285"/>
      <c r="AY311" s="285"/>
      <c r="AZ311" s="285"/>
      <c r="BA311" s="285"/>
      <c r="BB311" s="285"/>
      <c r="BC311" s="285"/>
      <c r="BD311" s="285"/>
      <c r="BE311" s="285"/>
      <c r="BF311" s="285"/>
      <c r="BG311" s="285"/>
      <c r="BH311" s="285"/>
      <c r="BI311" s="285"/>
      <c r="BJ311" s="285"/>
      <c r="BK311" s="285"/>
      <c r="BL311" s="286"/>
      <c r="BM311" s="285"/>
      <c r="BN311" s="285"/>
      <c r="BO311" s="285"/>
      <c r="BP311" s="285"/>
      <c r="BQ311" s="285"/>
      <c r="BR311" s="285"/>
      <c r="BS311" s="285"/>
      <c r="BT311" s="285"/>
      <c r="BU311" s="285"/>
      <c r="BV311" s="285"/>
      <c r="BW311" s="285"/>
      <c r="BX311" s="285"/>
      <c r="BY311" s="285"/>
      <c r="BZ311" s="285"/>
      <c r="CA311" s="285"/>
      <c r="CB311" s="285"/>
      <c r="CC311" s="285"/>
      <c r="CD311" s="285"/>
      <c r="CE311" s="285"/>
      <c r="CF311" s="285"/>
      <c r="CG311" s="285"/>
      <c r="CH311" s="285"/>
      <c r="CI311" s="285"/>
      <c r="CJ311" s="285"/>
      <c r="CK311" s="285"/>
      <c r="CL311" s="285"/>
      <c r="CM311" s="285"/>
      <c r="CN311" s="285"/>
      <c r="CO311" s="285"/>
    </row>
    <row r="312" spans="2:93" s="280" customFormat="1">
      <c r="B312" s="281"/>
      <c r="C312" s="44"/>
      <c r="D312" s="45"/>
      <c r="E312" s="282"/>
      <c r="F312" s="283"/>
      <c r="G312" s="281"/>
      <c r="H312" s="281"/>
      <c r="I312" s="281"/>
      <c r="J312" s="282"/>
      <c r="K312" s="284"/>
      <c r="L312" s="284"/>
      <c r="M312" s="287"/>
      <c r="N312" s="287"/>
      <c r="O312" s="288"/>
      <c r="P312" s="282"/>
      <c r="Q312" s="281"/>
      <c r="R312" s="282"/>
      <c r="S312" s="282"/>
      <c r="T312" s="282"/>
      <c r="U312" s="289"/>
      <c r="V312" s="289"/>
      <c r="W312" s="289"/>
      <c r="X312" s="289"/>
      <c r="Y312" s="290"/>
      <c r="AU312" s="285"/>
      <c r="AV312" s="285"/>
      <c r="AW312" s="285"/>
      <c r="AX312" s="285"/>
      <c r="AY312" s="285"/>
      <c r="AZ312" s="285"/>
      <c r="BA312" s="285"/>
      <c r="BB312" s="285"/>
      <c r="BC312" s="285"/>
      <c r="BD312" s="285"/>
      <c r="BE312" s="285"/>
      <c r="BF312" s="285"/>
      <c r="BG312" s="285"/>
      <c r="BH312" s="285"/>
      <c r="BI312" s="285"/>
      <c r="BJ312" s="285"/>
      <c r="BK312" s="285"/>
      <c r="BL312" s="286"/>
      <c r="BM312" s="285"/>
      <c r="BN312" s="285"/>
      <c r="BO312" s="285"/>
      <c r="BP312" s="285"/>
      <c r="BQ312" s="285"/>
      <c r="BR312" s="285"/>
      <c r="BS312" s="285"/>
      <c r="BT312" s="285"/>
      <c r="BU312" s="285"/>
      <c r="BV312" s="285"/>
      <c r="BW312" s="285"/>
      <c r="BX312" s="285"/>
      <c r="BY312" s="285"/>
      <c r="BZ312" s="285"/>
      <c r="CA312" s="285"/>
      <c r="CB312" s="285"/>
      <c r="CC312" s="285"/>
      <c r="CD312" s="285"/>
      <c r="CE312" s="285"/>
      <c r="CF312" s="285"/>
      <c r="CG312" s="285"/>
      <c r="CH312" s="285"/>
      <c r="CI312" s="285"/>
      <c r="CJ312" s="285"/>
      <c r="CK312" s="285"/>
      <c r="CL312" s="285"/>
      <c r="CM312" s="285"/>
      <c r="CN312" s="285"/>
      <c r="CO312" s="285"/>
    </row>
    <row r="313" spans="2:93" s="280" customFormat="1">
      <c r="B313" s="281"/>
      <c r="C313" s="44"/>
      <c r="D313" s="45"/>
      <c r="E313" s="282"/>
      <c r="F313" s="283"/>
      <c r="G313" s="281"/>
      <c r="H313" s="281"/>
      <c r="I313" s="281"/>
      <c r="J313" s="282"/>
      <c r="K313" s="284"/>
      <c r="L313" s="284"/>
      <c r="M313" s="287"/>
      <c r="N313" s="287"/>
      <c r="O313" s="288"/>
      <c r="P313" s="282"/>
      <c r="Q313" s="281"/>
      <c r="R313" s="282"/>
      <c r="S313" s="282"/>
      <c r="T313" s="282"/>
      <c r="U313" s="289"/>
      <c r="V313" s="289"/>
      <c r="W313" s="289"/>
      <c r="X313" s="289"/>
      <c r="Y313" s="290"/>
      <c r="AU313" s="285"/>
      <c r="AV313" s="285"/>
      <c r="AW313" s="285"/>
      <c r="AX313" s="285"/>
      <c r="AY313" s="285"/>
      <c r="AZ313" s="285"/>
      <c r="BA313" s="285"/>
      <c r="BB313" s="285"/>
      <c r="BC313" s="285"/>
      <c r="BD313" s="285"/>
      <c r="BE313" s="285"/>
      <c r="BF313" s="285"/>
      <c r="BG313" s="285"/>
      <c r="BH313" s="285"/>
      <c r="BI313" s="285"/>
      <c r="BJ313" s="285"/>
      <c r="BK313" s="285"/>
      <c r="BL313" s="286"/>
      <c r="BM313" s="285"/>
      <c r="BN313" s="285"/>
      <c r="BO313" s="285"/>
      <c r="BP313" s="285"/>
      <c r="BQ313" s="285"/>
      <c r="BR313" s="285"/>
      <c r="BS313" s="285"/>
      <c r="BT313" s="285"/>
      <c r="BU313" s="285"/>
      <c r="BV313" s="285"/>
      <c r="BW313" s="285"/>
      <c r="BX313" s="285"/>
      <c r="BY313" s="285"/>
      <c r="BZ313" s="285"/>
      <c r="CA313" s="285"/>
      <c r="CB313" s="285"/>
      <c r="CC313" s="285"/>
      <c r="CD313" s="285"/>
      <c r="CE313" s="285"/>
      <c r="CF313" s="285"/>
      <c r="CG313" s="285"/>
      <c r="CH313" s="285"/>
      <c r="CI313" s="285"/>
      <c r="CJ313" s="285"/>
      <c r="CK313" s="285"/>
      <c r="CL313" s="285"/>
      <c r="CM313" s="285"/>
      <c r="CN313" s="285"/>
      <c r="CO313" s="285"/>
    </row>
    <row r="314" spans="2:93" s="280" customFormat="1">
      <c r="B314" s="281"/>
      <c r="C314" s="44"/>
      <c r="D314" s="45"/>
      <c r="E314" s="282"/>
      <c r="F314" s="283"/>
      <c r="G314" s="281"/>
      <c r="H314" s="281"/>
      <c r="I314" s="281"/>
      <c r="J314" s="282"/>
      <c r="K314" s="284"/>
      <c r="L314" s="284"/>
      <c r="M314" s="287"/>
      <c r="N314" s="287"/>
      <c r="O314" s="288"/>
      <c r="P314" s="282"/>
      <c r="Q314" s="281"/>
      <c r="R314" s="282"/>
      <c r="S314" s="282"/>
      <c r="T314" s="282"/>
      <c r="U314" s="289"/>
      <c r="V314" s="289"/>
      <c r="W314" s="289"/>
      <c r="X314" s="289"/>
      <c r="Y314" s="290"/>
      <c r="AU314" s="285"/>
      <c r="AV314" s="285"/>
      <c r="AW314" s="285"/>
      <c r="AX314" s="285"/>
      <c r="AY314" s="285"/>
      <c r="AZ314" s="285"/>
      <c r="BA314" s="285"/>
      <c r="BB314" s="285"/>
      <c r="BC314" s="285"/>
      <c r="BD314" s="285"/>
      <c r="BE314" s="285"/>
      <c r="BF314" s="285"/>
      <c r="BG314" s="285"/>
      <c r="BH314" s="285"/>
      <c r="BI314" s="285"/>
      <c r="BJ314" s="285"/>
      <c r="BK314" s="285"/>
      <c r="BL314" s="286"/>
      <c r="BM314" s="285"/>
      <c r="BN314" s="285"/>
      <c r="BO314" s="285"/>
      <c r="BP314" s="285"/>
      <c r="BQ314" s="285"/>
      <c r="BR314" s="285"/>
      <c r="BS314" s="285"/>
      <c r="BT314" s="285"/>
      <c r="BU314" s="285"/>
      <c r="BV314" s="285"/>
      <c r="BW314" s="285"/>
      <c r="BX314" s="285"/>
      <c r="BY314" s="285"/>
      <c r="BZ314" s="285"/>
      <c r="CA314" s="285"/>
      <c r="CB314" s="285"/>
      <c r="CC314" s="285"/>
      <c r="CD314" s="285"/>
      <c r="CE314" s="285"/>
      <c r="CF314" s="285"/>
      <c r="CG314" s="285"/>
      <c r="CH314" s="285"/>
      <c r="CI314" s="285"/>
      <c r="CJ314" s="285"/>
      <c r="CK314" s="285"/>
      <c r="CL314" s="285"/>
      <c r="CM314" s="285"/>
      <c r="CN314" s="285"/>
      <c r="CO314" s="285"/>
    </row>
    <row r="315" spans="2:93" s="280" customFormat="1">
      <c r="B315" s="281"/>
      <c r="C315" s="44"/>
      <c r="D315" s="45"/>
      <c r="E315" s="282"/>
      <c r="F315" s="283"/>
      <c r="G315" s="281"/>
      <c r="H315" s="281"/>
      <c r="I315" s="281"/>
      <c r="J315" s="282"/>
      <c r="K315" s="284"/>
      <c r="L315" s="284"/>
      <c r="M315" s="287"/>
      <c r="N315" s="287"/>
      <c r="O315" s="288"/>
      <c r="P315" s="282"/>
      <c r="Q315" s="281"/>
      <c r="R315" s="282"/>
      <c r="S315" s="282"/>
      <c r="T315" s="282"/>
      <c r="U315" s="289"/>
      <c r="V315" s="289"/>
      <c r="W315" s="289"/>
      <c r="X315" s="289"/>
      <c r="Y315" s="290"/>
      <c r="AU315" s="285"/>
      <c r="AV315" s="285"/>
      <c r="AW315" s="285"/>
      <c r="AX315" s="285"/>
      <c r="AY315" s="285"/>
      <c r="AZ315" s="285"/>
      <c r="BA315" s="285"/>
      <c r="BB315" s="285"/>
      <c r="BC315" s="285"/>
      <c r="BD315" s="285"/>
      <c r="BE315" s="285"/>
      <c r="BF315" s="285"/>
      <c r="BG315" s="285"/>
      <c r="BH315" s="285"/>
      <c r="BI315" s="285"/>
      <c r="BJ315" s="285"/>
      <c r="BK315" s="285"/>
      <c r="BL315" s="286"/>
      <c r="BM315" s="285"/>
      <c r="BN315" s="285"/>
      <c r="BO315" s="285"/>
      <c r="BP315" s="285"/>
      <c r="BQ315" s="285"/>
      <c r="BR315" s="285"/>
      <c r="BS315" s="285"/>
      <c r="BT315" s="285"/>
      <c r="BU315" s="285"/>
      <c r="BV315" s="285"/>
      <c r="BW315" s="285"/>
      <c r="BX315" s="285"/>
      <c r="BY315" s="285"/>
      <c r="BZ315" s="285"/>
      <c r="CA315" s="285"/>
      <c r="CB315" s="285"/>
      <c r="CC315" s="285"/>
      <c r="CD315" s="285"/>
      <c r="CE315" s="285"/>
      <c r="CF315" s="285"/>
      <c r="CG315" s="285"/>
      <c r="CH315" s="285"/>
      <c r="CI315" s="285"/>
      <c r="CJ315" s="285"/>
      <c r="CK315" s="285"/>
      <c r="CL315" s="285"/>
      <c r="CM315" s="285"/>
      <c r="CN315" s="285"/>
      <c r="CO315" s="285"/>
    </row>
    <row r="316" spans="2:93" s="280" customFormat="1">
      <c r="B316" s="281"/>
      <c r="C316" s="44"/>
      <c r="D316" s="45"/>
      <c r="E316" s="282"/>
      <c r="F316" s="283"/>
      <c r="G316" s="281"/>
      <c r="H316" s="281"/>
      <c r="I316" s="281"/>
      <c r="J316" s="282"/>
      <c r="K316" s="284"/>
      <c r="L316" s="284"/>
      <c r="M316" s="287"/>
      <c r="N316" s="287"/>
      <c r="O316" s="288"/>
      <c r="P316" s="282"/>
      <c r="Q316" s="281"/>
      <c r="R316" s="282"/>
      <c r="S316" s="282"/>
      <c r="T316" s="282"/>
      <c r="U316" s="289"/>
      <c r="V316" s="289"/>
      <c r="W316" s="289"/>
      <c r="X316" s="289"/>
      <c r="Y316" s="290"/>
      <c r="AU316" s="285"/>
      <c r="AV316" s="285"/>
      <c r="AW316" s="285"/>
      <c r="AX316" s="285"/>
      <c r="AY316" s="285"/>
      <c r="AZ316" s="285"/>
      <c r="BA316" s="285"/>
      <c r="BB316" s="285"/>
      <c r="BC316" s="285"/>
      <c r="BD316" s="285"/>
      <c r="BE316" s="285"/>
      <c r="BF316" s="285"/>
      <c r="BG316" s="285"/>
      <c r="BH316" s="285"/>
      <c r="BI316" s="285"/>
      <c r="BJ316" s="285"/>
      <c r="BK316" s="285"/>
      <c r="BL316" s="286"/>
      <c r="BM316" s="285"/>
      <c r="BN316" s="285"/>
      <c r="BO316" s="285"/>
      <c r="BP316" s="285"/>
      <c r="BQ316" s="285"/>
      <c r="BR316" s="285"/>
      <c r="BS316" s="285"/>
      <c r="BT316" s="285"/>
      <c r="BU316" s="285"/>
      <c r="BV316" s="285"/>
      <c r="BW316" s="285"/>
      <c r="BX316" s="285"/>
      <c r="BY316" s="285"/>
      <c r="BZ316" s="285"/>
      <c r="CA316" s="285"/>
      <c r="CB316" s="285"/>
      <c r="CC316" s="285"/>
      <c r="CD316" s="285"/>
      <c r="CE316" s="285"/>
      <c r="CF316" s="285"/>
      <c r="CG316" s="285"/>
      <c r="CH316" s="285"/>
      <c r="CI316" s="285"/>
      <c r="CJ316" s="285"/>
      <c r="CK316" s="285"/>
      <c r="CL316" s="285"/>
      <c r="CM316" s="285"/>
      <c r="CN316" s="285"/>
      <c r="CO316" s="285"/>
    </row>
    <row r="317" spans="2:93" s="280" customFormat="1">
      <c r="B317" s="281"/>
      <c r="C317" s="44"/>
      <c r="D317" s="45"/>
      <c r="E317" s="282"/>
      <c r="F317" s="283"/>
      <c r="G317" s="281"/>
      <c r="H317" s="281"/>
      <c r="I317" s="281"/>
      <c r="J317" s="282"/>
      <c r="K317" s="284"/>
      <c r="L317" s="284"/>
      <c r="M317" s="287"/>
      <c r="N317" s="287"/>
      <c r="O317" s="288"/>
      <c r="P317" s="282"/>
      <c r="Q317" s="281"/>
      <c r="R317" s="282"/>
      <c r="S317" s="282"/>
      <c r="T317" s="282"/>
      <c r="U317" s="289"/>
      <c r="V317" s="289"/>
      <c r="W317" s="289"/>
      <c r="X317" s="289"/>
      <c r="Y317" s="290"/>
      <c r="AU317" s="285"/>
      <c r="AV317" s="285"/>
      <c r="AW317" s="285"/>
      <c r="AX317" s="285"/>
      <c r="AY317" s="285"/>
      <c r="AZ317" s="285"/>
      <c r="BA317" s="285"/>
      <c r="BB317" s="285"/>
      <c r="BC317" s="285"/>
      <c r="BD317" s="285"/>
      <c r="BE317" s="285"/>
      <c r="BF317" s="285"/>
      <c r="BG317" s="285"/>
      <c r="BH317" s="285"/>
      <c r="BI317" s="285"/>
      <c r="BJ317" s="285"/>
      <c r="BK317" s="285"/>
      <c r="BL317" s="286"/>
      <c r="BM317" s="285"/>
      <c r="BN317" s="285"/>
      <c r="BO317" s="285"/>
      <c r="BP317" s="285"/>
      <c r="BQ317" s="285"/>
      <c r="BR317" s="285"/>
      <c r="BS317" s="285"/>
      <c r="BT317" s="285"/>
      <c r="BU317" s="285"/>
      <c r="BV317" s="285"/>
      <c r="BW317" s="285"/>
      <c r="BX317" s="285"/>
      <c r="BY317" s="285"/>
      <c r="BZ317" s="285"/>
      <c r="CA317" s="285"/>
      <c r="CB317" s="285"/>
      <c r="CC317" s="285"/>
      <c r="CD317" s="285"/>
      <c r="CE317" s="285"/>
      <c r="CF317" s="285"/>
      <c r="CG317" s="285"/>
      <c r="CH317" s="285"/>
      <c r="CI317" s="285"/>
      <c r="CJ317" s="285"/>
      <c r="CK317" s="285"/>
      <c r="CL317" s="285"/>
      <c r="CM317" s="285"/>
      <c r="CN317" s="285"/>
      <c r="CO317" s="285"/>
    </row>
    <row r="318" spans="2:93" s="280" customFormat="1">
      <c r="B318" s="281"/>
      <c r="C318" s="44"/>
      <c r="D318" s="45"/>
      <c r="E318" s="282"/>
      <c r="F318" s="283"/>
      <c r="G318" s="281"/>
      <c r="H318" s="281"/>
      <c r="I318" s="281"/>
      <c r="J318" s="282"/>
      <c r="K318" s="284"/>
      <c r="L318" s="284"/>
      <c r="M318" s="287"/>
      <c r="N318" s="287"/>
      <c r="O318" s="288"/>
      <c r="P318" s="282"/>
      <c r="Q318" s="281"/>
      <c r="R318" s="282"/>
      <c r="S318" s="282"/>
      <c r="T318" s="282"/>
      <c r="U318" s="289"/>
      <c r="V318" s="289"/>
      <c r="W318" s="289"/>
      <c r="X318" s="289"/>
      <c r="Y318" s="290"/>
      <c r="AU318" s="285"/>
      <c r="AV318" s="285"/>
      <c r="AW318" s="285"/>
      <c r="AX318" s="285"/>
      <c r="AY318" s="285"/>
      <c r="AZ318" s="285"/>
      <c r="BA318" s="285"/>
      <c r="BB318" s="285"/>
      <c r="BC318" s="285"/>
      <c r="BD318" s="285"/>
      <c r="BE318" s="285"/>
      <c r="BF318" s="285"/>
      <c r="BG318" s="285"/>
      <c r="BH318" s="285"/>
      <c r="BI318" s="285"/>
      <c r="BJ318" s="285"/>
      <c r="BK318" s="285"/>
      <c r="BL318" s="286"/>
      <c r="BM318" s="285"/>
      <c r="BN318" s="285"/>
      <c r="BO318" s="285"/>
      <c r="BP318" s="285"/>
      <c r="BQ318" s="285"/>
      <c r="BR318" s="285"/>
      <c r="BS318" s="285"/>
      <c r="BT318" s="285"/>
      <c r="BU318" s="285"/>
      <c r="BV318" s="285"/>
      <c r="BW318" s="285"/>
      <c r="BX318" s="285"/>
      <c r="BY318" s="285"/>
      <c r="BZ318" s="285"/>
      <c r="CA318" s="285"/>
      <c r="CB318" s="285"/>
      <c r="CC318" s="285"/>
      <c r="CD318" s="285"/>
      <c r="CE318" s="285"/>
      <c r="CF318" s="285"/>
      <c r="CG318" s="285"/>
      <c r="CH318" s="285"/>
      <c r="CI318" s="285"/>
      <c r="CJ318" s="285"/>
      <c r="CK318" s="285"/>
      <c r="CL318" s="285"/>
      <c r="CM318" s="285"/>
      <c r="CN318" s="285"/>
      <c r="CO318" s="285"/>
    </row>
    <row r="319" spans="2:93" s="280" customFormat="1">
      <c r="B319" s="281"/>
      <c r="C319" s="44"/>
      <c r="D319" s="45"/>
      <c r="E319" s="282"/>
      <c r="F319" s="283"/>
      <c r="G319" s="281"/>
      <c r="H319" s="281"/>
      <c r="I319" s="281"/>
      <c r="J319" s="282"/>
      <c r="K319" s="284"/>
      <c r="L319" s="284"/>
      <c r="M319" s="287"/>
      <c r="N319" s="287"/>
      <c r="O319" s="288"/>
      <c r="P319" s="282"/>
      <c r="Q319" s="281"/>
      <c r="R319" s="282"/>
      <c r="S319" s="282"/>
      <c r="T319" s="282"/>
      <c r="U319" s="289"/>
      <c r="V319" s="289"/>
      <c r="W319" s="289"/>
      <c r="X319" s="289"/>
      <c r="Y319" s="290"/>
      <c r="AU319" s="285"/>
      <c r="AV319" s="285"/>
      <c r="AW319" s="285"/>
      <c r="AX319" s="285"/>
      <c r="AY319" s="285"/>
      <c r="AZ319" s="285"/>
      <c r="BA319" s="285"/>
      <c r="BB319" s="285"/>
      <c r="BC319" s="285"/>
      <c r="BD319" s="285"/>
      <c r="BE319" s="285"/>
      <c r="BF319" s="285"/>
      <c r="BG319" s="285"/>
      <c r="BH319" s="285"/>
      <c r="BI319" s="285"/>
      <c r="BJ319" s="285"/>
      <c r="BK319" s="285"/>
      <c r="BL319" s="286"/>
      <c r="BM319" s="285"/>
      <c r="BN319" s="285"/>
      <c r="BO319" s="285"/>
      <c r="BP319" s="285"/>
      <c r="BQ319" s="285"/>
      <c r="BR319" s="285"/>
      <c r="BS319" s="285"/>
      <c r="BT319" s="285"/>
      <c r="BU319" s="285"/>
      <c r="BV319" s="285"/>
      <c r="BW319" s="285"/>
      <c r="BX319" s="285"/>
      <c r="BY319" s="285"/>
      <c r="BZ319" s="285"/>
      <c r="CA319" s="285"/>
      <c r="CB319" s="285"/>
      <c r="CC319" s="285"/>
      <c r="CD319" s="285"/>
      <c r="CE319" s="285"/>
      <c r="CF319" s="285"/>
      <c r="CG319" s="285"/>
      <c r="CH319" s="285"/>
      <c r="CI319" s="285"/>
      <c r="CJ319" s="285"/>
      <c r="CK319" s="285"/>
      <c r="CL319" s="285"/>
      <c r="CM319" s="285"/>
      <c r="CN319" s="285"/>
      <c r="CO319" s="285"/>
    </row>
    <row r="320" spans="2:93" s="280" customFormat="1">
      <c r="B320" s="281"/>
      <c r="C320" s="44"/>
      <c r="D320" s="45"/>
      <c r="E320" s="282"/>
      <c r="F320" s="283"/>
      <c r="G320" s="281"/>
      <c r="H320" s="281"/>
      <c r="I320" s="281"/>
      <c r="J320" s="282"/>
      <c r="K320" s="284"/>
      <c r="L320" s="284"/>
      <c r="M320" s="287"/>
      <c r="N320" s="287"/>
      <c r="O320" s="288"/>
      <c r="P320" s="282"/>
      <c r="Q320" s="281"/>
      <c r="R320" s="282"/>
      <c r="S320" s="282"/>
      <c r="T320" s="282"/>
      <c r="U320" s="289"/>
      <c r="V320" s="289"/>
      <c r="W320" s="289"/>
      <c r="X320" s="289"/>
      <c r="Y320" s="290"/>
      <c r="AU320" s="285"/>
      <c r="AV320" s="285"/>
      <c r="AW320" s="285"/>
      <c r="AX320" s="285"/>
      <c r="AY320" s="285"/>
      <c r="AZ320" s="285"/>
      <c r="BA320" s="285"/>
      <c r="BB320" s="285"/>
      <c r="BC320" s="285"/>
      <c r="BD320" s="285"/>
      <c r="BE320" s="285"/>
      <c r="BF320" s="285"/>
      <c r="BG320" s="285"/>
      <c r="BH320" s="285"/>
      <c r="BI320" s="285"/>
      <c r="BJ320" s="285"/>
      <c r="BK320" s="285"/>
      <c r="BL320" s="286"/>
      <c r="BM320" s="285"/>
      <c r="BN320" s="285"/>
      <c r="BO320" s="285"/>
      <c r="BP320" s="285"/>
      <c r="BQ320" s="285"/>
      <c r="BR320" s="285"/>
      <c r="BS320" s="285"/>
      <c r="BT320" s="285"/>
      <c r="BU320" s="285"/>
      <c r="BV320" s="285"/>
      <c r="BW320" s="285"/>
      <c r="BX320" s="285"/>
      <c r="BY320" s="285"/>
      <c r="BZ320" s="285"/>
      <c r="CA320" s="285"/>
      <c r="CB320" s="285"/>
      <c r="CC320" s="285"/>
      <c r="CD320" s="285"/>
      <c r="CE320" s="285"/>
      <c r="CF320" s="285"/>
      <c r="CG320" s="285"/>
      <c r="CH320" s="285"/>
      <c r="CI320" s="285"/>
      <c r="CJ320" s="285"/>
      <c r="CK320" s="285"/>
      <c r="CL320" s="285"/>
      <c r="CM320" s="285"/>
      <c r="CN320" s="285"/>
      <c r="CO320" s="285"/>
    </row>
    <row r="321" spans="2:93" s="280" customFormat="1">
      <c r="B321" s="281"/>
      <c r="C321" s="44"/>
      <c r="D321" s="45"/>
      <c r="E321" s="282"/>
      <c r="F321" s="283"/>
      <c r="G321" s="281"/>
      <c r="H321" s="281"/>
      <c r="I321" s="281"/>
      <c r="J321" s="282"/>
      <c r="K321" s="284"/>
      <c r="L321" s="284"/>
      <c r="M321" s="287"/>
      <c r="N321" s="287"/>
      <c r="O321" s="288"/>
      <c r="P321" s="282"/>
      <c r="Q321" s="281"/>
      <c r="R321" s="282"/>
      <c r="S321" s="282"/>
      <c r="T321" s="282"/>
      <c r="U321" s="289"/>
      <c r="V321" s="289"/>
      <c r="W321" s="289"/>
      <c r="X321" s="289"/>
      <c r="Y321" s="290"/>
      <c r="AU321" s="285"/>
      <c r="AV321" s="285"/>
      <c r="AW321" s="285"/>
      <c r="AX321" s="285"/>
      <c r="AY321" s="285"/>
      <c r="AZ321" s="285"/>
      <c r="BA321" s="285"/>
      <c r="BB321" s="285"/>
      <c r="BC321" s="285"/>
      <c r="BD321" s="285"/>
      <c r="BE321" s="285"/>
      <c r="BF321" s="285"/>
      <c r="BG321" s="285"/>
      <c r="BH321" s="285"/>
      <c r="BI321" s="285"/>
      <c r="BJ321" s="285"/>
      <c r="BK321" s="285"/>
      <c r="BL321" s="286"/>
      <c r="BM321" s="285"/>
      <c r="BN321" s="285"/>
      <c r="BO321" s="285"/>
      <c r="BP321" s="285"/>
      <c r="BQ321" s="285"/>
      <c r="BR321" s="285"/>
      <c r="BS321" s="285"/>
      <c r="BT321" s="285"/>
      <c r="BU321" s="285"/>
      <c r="BV321" s="285"/>
      <c r="BW321" s="285"/>
      <c r="BX321" s="285"/>
      <c r="BY321" s="285"/>
      <c r="BZ321" s="285"/>
      <c r="CA321" s="285"/>
      <c r="CB321" s="285"/>
      <c r="CC321" s="285"/>
      <c r="CD321" s="285"/>
      <c r="CE321" s="285"/>
      <c r="CF321" s="285"/>
      <c r="CG321" s="285"/>
      <c r="CH321" s="285"/>
      <c r="CI321" s="285"/>
      <c r="CJ321" s="285"/>
      <c r="CK321" s="285"/>
      <c r="CL321" s="285"/>
      <c r="CM321" s="285"/>
      <c r="CN321" s="285"/>
      <c r="CO321" s="285"/>
    </row>
    <row r="322" spans="2:93" s="280" customFormat="1">
      <c r="B322" s="281"/>
      <c r="C322" s="44"/>
      <c r="D322" s="45"/>
      <c r="E322" s="282"/>
      <c r="F322" s="283"/>
      <c r="G322" s="281"/>
      <c r="H322" s="281"/>
      <c r="I322" s="281"/>
      <c r="J322" s="282"/>
      <c r="K322" s="284"/>
      <c r="L322" s="284"/>
      <c r="M322" s="287"/>
      <c r="N322" s="287"/>
      <c r="O322" s="288"/>
      <c r="P322" s="282"/>
      <c r="Q322" s="281"/>
      <c r="R322" s="282"/>
      <c r="S322" s="282"/>
      <c r="T322" s="282"/>
      <c r="U322" s="289"/>
      <c r="V322" s="289"/>
      <c r="W322" s="289"/>
      <c r="X322" s="289"/>
      <c r="Y322" s="290"/>
      <c r="AU322" s="285"/>
      <c r="AV322" s="285"/>
      <c r="AW322" s="285"/>
      <c r="AX322" s="285"/>
      <c r="AY322" s="285"/>
      <c r="AZ322" s="285"/>
      <c r="BA322" s="285"/>
      <c r="BB322" s="285"/>
      <c r="BC322" s="285"/>
      <c r="BD322" s="285"/>
      <c r="BE322" s="285"/>
      <c r="BF322" s="285"/>
      <c r="BG322" s="285"/>
      <c r="BH322" s="285"/>
      <c r="BI322" s="285"/>
      <c r="BJ322" s="285"/>
      <c r="BK322" s="285"/>
      <c r="BL322" s="286"/>
      <c r="BM322" s="285"/>
      <c r="BN322" s="285"/>
      <c r="BO322" s="285"/>
      <c r="BP322" s="285"/>
      <c r="BQ322" s="285"/>
      <c r="BR322" s="285"/>
      <c r="BS322" s="285"/>
      <c r="BT322" s="285"/>
      <c r="BU322" s="285"/>
      <c r="BV322" s="285"/>
      <c r="BW322" s="285"/>
      <c r="BX322" s="285"/>
      <c r="BY322" s="285"/>
      <c r="BZ322" s="285"/>
      <c r="CA322" s="285"/>
      <c r="CB322" s="285"/>
      <c r="CC322" s="285"/>
      <c r="CD322" s="285"/>
      <c r="CE322" s="285"/>
      <c r="CF322" s="285"/>
      <c r="CG322" s="285"/>
      <c r="CH322" s="285"/>
      <c r="CI322" s="285"/>
      <c r="CJ322" s="285"/>
      <c r="CK322" s="285"/>
      <c r="CL322" s="285"/>
      <c r="CM322" s="285"/>
      <c r="CN322" s="285"/>
      <c r="CO322" s="285"/>
    </row>
    <row r="323" spans="2:93" s="280" customFormat="1">
      <c r="B323" s="281"/>
      <c r="C323" s="44"/>
      <c r="D323" s="45"/>
      <c r="E323" s="282"/>
      <c r="F323" s="283"/>
      <c r="G323" s="281"/>
      <c r="H323" s="281"/>
      <c r="I323" s="281"/>
      <c r="J323" s="282"/>
      <c r="K323" s="284"/>
      <c r="L323" s="284"/>
      <c r="M323" s="287"/>
      <c r="N323" s="287"/>
      <c r="O323" s="288"/>
      <c r="P323" s="282"/>
      <c r="Q323" s="281"/>
      <c r="R323" s="282"/>
      <c r="S323" s="282"/>
      <c r="T323" s="282"/>
      <c r="U323" s="289"/>
      <c r="V323" s="289"/>
      <c r="W323" s="289"/>
      <c r="X323" s="289"/>
      <c r="Y323" s="290"/>
      <c r="AU323" s="285"/>
      <c r="AV323" s="285"/>
      <c r="AW323" s="285"/>
      <c r="AX323" s="285"/>
      <c r="AY323" s="285"/>
      <c r="AZ323" s="285"/>
      <c r="BA323" s="285"/>
      <c r="BB323" s="285"/>
      <c r="BC323" s="285"/>
      <c r="BD323" s="285"/>
      <c r="BE323" s="285"/>
      <c r="BF323" s="285"/>
      <c r="BG323" s="285"/>
      <c r="BH323" s="285"/>
      <c r="BI323" s="285"/>
      <c r="BJ323" s="285"/>
      <c r="BK323" s="285"/>
      <c r="BL323" s="286"/>
      <c r="BM323" s="285"/>
      <c r="BN323" s="285"/>
      <c r="BO323" s="285"/>
      <c r="BP323" s="285"/>
      <c r="BQ323" s="285"/>
      <c r="BR323" s="285"/>
      <c r="BS323" s="285"/>
      <c r="BT323" s="285"/>
      <c r="BU323" s="285"/>
      <c r="BV323" s="285"/>
      <c r="BW323" s="285"/>
      <c r="BX323" s="285"/>
      <c r="BY323" s="285"/>
      <c r="BZ323" s="285"/>
      <c r="CA323" s="285"/>
      <c r="CB323" s="285"/>
      <c r="CC323" s="285"/>
      <c r="CD323" s="285"/>
      <c r="CE323" s="285"/>
      <c r="CF323" s="285"/>
      <c r="CG323" s="285"/>
      <c r="CH323" s="285"/>
      <c r="CI323" s="285"/>
      <c r="CJ323" s="285"/>
      <c r="CK323" s="285"/>
      <c r="CL323" s="285"/>
      <c r="CM323" s="285"/>
      <c r="CN323" s="285"/>
      <c r="CO323" s="285"/>
    </row>
    <row r="324" spans="2:93" s="280" customFormat="1">
      <c r="B324" s="281"/>
      <c r="C324" s="44"/>
      <c r="D324" s="45"/>
      <c r="E324" s="282"/>
      <c r="F324" s="283"/>
      <c r="G324" s="281"/>
      <c r="H324" s="281"/>
      <c r="I324" s="281"/>
      <c r="J324" s="282"/>
      <c r="K324" s="284"/>
      <c r="L324" s="284"/>
      <c r="M324" s="287"/>
      <c r="N324" s="287"/>
      <c r="O324" s="288"/>
      <c r="P324" s="282"/>
      <c r="Q324" s="281"/>
      <c r="R324" s="282"/>
      <c r="S324" s="282"/>
      <c r="T324" s="282"/>
      <c r="U324" s="289"/>
      <c r="V324" s="289"/>
      <c r="W324" s="289"/>
      <c r="X324" s="289"/>
      <c r="Y324" s="290"/>
      <c r="AU324" s="285"/>
      <c r="AV324" s="285"/>
      <c r="AW324" s="285"/>
      <c r="AX324" s="285"/>
      <c r="AY324" s="285"/>
      <c r="AZ324" s="285"/>
      <c r="BA324" s="285"/>
      <c r="BB324" s="285"/>
      <c r="BC324" s="285"/>
      <c r="BD324" s="285"/>
      <c r="BE324" s="285"/>
      <c r="BF324" s="285"/>
      <c r="BG324" s="285"/>
      <c r="BH324" s="285"/>
      <c r="BI324" s="285"/>
      <c r="BJ324" s="285"/>
      <c r="BK324" s="285"/>
      <c r="BL324" s="286"/>
      <c r="BM324" s="285"/>
      <c r="BN324" s="285"/>
      <c r="BO324" s="285"/>
      <c r="BP324" s="285"/>
      <c r="BQ324" s="285"/>
      <c r="BR324" s="285"/>
      <c r="BS324" s="285"/>
      <c r="BT324" s="285"/>
      <c r="BU324" s="285"/>
      <c r="BV324" s="285"/>
      <c r="BW324" s="285"/>
      <c r="BX324" s="285"/>
      <c r="BY324" s="285"/>
      <c r="BZ324" s="285"/>
      <c r="CA324" s="285"/>
      <c r="CB324" s="285"/>
      <c r="CC324" s="285"/>
      <c r="CD324" s="285"/>
      <c r="CE324" s="285"/>
      <c r="CF324" s="285"/>
      <c r="CG324" s="285"/>
      <c r="CH324" s="285"/>
      <c r="CI324" s="285"/>
      <c r="CJ324" s="285"/>
      <c r="CK324" s="285"/>
      <c r="CL324" s="285"/>
      <c r="CM324" s="285"/>
      <c r="CN324" s="285"/>
      <c r="CO324" s="285"/>
    </row>
    <row r="325" spans="2:93" s="280" customFormat="1">
      <c r="B325" s="281"/>
      <c r="C325" s="44"/>
      <c r="D325" s="45"/>
      <c r="E325" s="282"/>
      <c r="F325" s="283"/>
      <c r="G325" s="281"/>
      <c r="H325" s="281"/>
      <c r="I325" s="281"/>
      <c r="J325" s="282"/>
      <c r="K325" s="284"/>
      <c r="L325" s="284"/>
      <c r="M325" s="287"/>
      <c r="N325" s="287"/>
      <c r="O325" s="288"/>
      <c r="P325" s="282"/>
      <c r="Q325" s="281"/>
      <c r="R325" s="282"/>
      <c r="S325" s="282"/>
      <c r="T325" s="282"/>
      <c r="U325" s="289"/>
      <c r="V325" s="289"/>
      <c r="W325" s="289"/>
      <c r="X325" s="289"/>
      <c r="Y325" s="290"/>
      <c r="AU325" s="285"/>
      <c r="AV325" s="285"/>
      <c r="AW325" s="285"/>
      <c r="AX325" s="285"/>
      <c r="AY325" s="285"/>
      <c r="AZ325" s="285"/>
      <c r="BA325" s="285"/>
      <c r="BB325" s="285"/>
      <c r="BC325" s="285"/>
      <c r="BD325" s="285"/>
      <c r="BE325" s="285"/>
      <c r="BF325" s="285"/>
      <c r="BG325" s="285"/>
      <c r="BH325" s="285"/>
      <c r="BI325" s="285"/>
      <c r="BJ325" s="285"/>
      <c r="BK325" s="285"/>
      <c r="BL325" s="286"/>
      <c r="BM325" s="285"/>
      <c r="BN325" s="285"/>
      <c r="BO325" s="285"/>
      <c r="BP325" s="285"/>
      <c r="BQ325" s="285"/>
      <c r="BR325" s="285"/>
      <c r="BS325" s="285"/>
      <c r="BT325" s="285"/>
      <c r="BU325" s="285"/>
      <c r="BV325" s="285"/>
      <c r="BW325" s="285"/>
      <c r="BX325" s="285"/>
      <c r="BY325" s="285"/>
      <c r="BZ325" s="285"/>
      <c r="CA325" s="285"/>
      <c r="CB325" s="285"/>
      <c r="CC325" s="285"/>
      <c r="CD325" s="285"/>
      <c r="CE325" s="285"/>
      <c r="CF325" s="285"/>
      <c r="CG325" s="285"/>
      <c r="CH325" s="285"/>
      <c r="CI325" s="285"/>
      <c r="CJ325" s="285"/>
      <c r="CK325" s="285"/>
      <c r="CL325" s="285"/>
      <c r="CM325" s="285"/>
      <c r="CN325" s="285"/>
      <c r="CO325" s="285"/>
    </row>
    <row r="326" spans="2:93" s="280" customFormat="1">
      <c r="B326" s="281"/>
      <c r="C326" s="44"/>
      <c r="D326" s="45"/>
      <c r="E326" s="282"/>
      <c r="F326" s="283"/>
      <c r="G326" s="281"/>
      <c r="H326" s="281"/>
      <c r="I326" s="281"/>
      <c r="J326" s="282"/>
      <c r="K326" s="284"/>
      <c r="L326" s="284"/>
      <c r="M326" s="287"/>
      <c r="N326" s="287"/>
      <c r="O326" s="288"/>
      <c r="P326" s="282"/>
      <c r="Q326" s="281"/>
      <c r="R326" s="282"/>
      <c r="S326" s="282"/>
      <c r="T326" s="282"/>
      <c r="U326" s="289"/>
      <c r="V326" s="289"/>
      <c r="W326" s="289"/>
      <c r="X326" s="289"/>
      <c r="Y326" s="290"/>
      <c r="AU326" s="285"/>
      <c r="AV326" s="285"/>
      <c r="AW326" s="285"/>
      <c r="AX326" s="285"/>
      <c r="AY326" s="285"/>
      <c r="AZ326" s="285"/>
      <c r="BA326" s="285"/>
      <c r="BB326" s="285"/>
      <c r="BC326" s="285"/>
      <c r="BD326" s="285"/>
      <c r="BE326" s="285"/>
      <c r="BF326" s="285"/>
      <c r="BG326" s="285"/>
      <c r="BH326" s="285"/>
      <c r="BI326" s="285"/>
      <c r="BJ326" s="285"/>
      <c r="BK326" s="285"/>
      <c r="BL326" s="286"/>
      <c r="BM326" s="285"/>
      <c r="BN326" s="285"/>
      <c r="BO326" s="285"/>
      <c r="BP326" s="285"/>
      <c r="BQ326" s="285"/>
      <c r="BR326" s="285"/>
      <c r="BS326" s="285"/>
      <c r="BT326" s="285"/>
      <c r="BU326" s="285"/>
      <c r="BV326" s="285"/>
      <c r="BW326" s="285"/>
      <c r="BX326" s="285"/>
      <c r="BY326" s="285"/>
      <c r="BZ326" s="285"/>
      <c r="CA326" s="285"/>
      <c r="CB326" s="285"/>
      <c r="CC326" s="285"/>
      <c r="CD326" s="285"/>
      <c r="CE326" s="285"/>
      <c r="CF326" s="285"/>
      <c r="CG326" s="285"/>
      <c r="CH326" s="285"/>
      <c r="CI326" s="285"/>
      <c r="CJ326" s="285"/>
      <c r="CK326" s="285"/>
      <c r="CL326" s="285"/>
      <c r="CM326" s="285"/>
      <c r="CN326" s="285"/>
      <c r="CO326" s="285"/>
    </row>
    <row r="327" spans="2:93" s="280" customFormat="1">
      <c r="B327" s="281"/>
      <c r="C327" s="44"/>
      <c r="D327" s="45"/>
      <c r="E327" s="282"/>
      <c r="F327" s="283"/>
      <c r="G327" s="281"/>
      <c r="H327" s="281"/>
      <c r="I327" s="281"/>
      <c r="J327" s="282"/>
      <c r="K327" s="284"/>
      <c r="L327" s="284"/>
      <c r="M327" s="287"/>
      <c r="N327" s="287"/>
      <c r="O327" s="288"/>
      <c r="P327" s="282"/>
      <c r="Q327" s="281"/>
      <c r="R327" s="282"/>
      <c r="S327" s="282"/>
      <c r="T327" s="282"/>
      <c r="U327" s="289"/>
      <c r="V327" s="289"/>
      <c r="W327" s="289"/>
      <c r="X327" s="289"/>
      <c r="Y327" s="290"/>
      <c r="AU327" s="285"/>
      <c r="AV327" s="285"/>
      <c r="AW327" s="285"/>
      <c r="AX327" s="285"/>
      <c r="AY327" s="285"/>
      <c r="AZ327" s="285"/>
      <c r="BA327" s="285"/>
      <c r="BB327" s="285"/>
      <c r="BC327" s="285"/>
      <c r="BD327" s="285"/>
      <c r="BE327" s="285"/>
      <c r="BF327" s="285"/>
      <c r="BG327" s="285"/>
      <c r="BH327" s="285"/>
      <c r="BI327" s="285"/>
      <c r="BJ327" s="285"/>
      <c r="BK327" s="285"/>
      <c r="BL327" s="286"/>
      <c r="BM327" s="285"/>
      <c r="BN327" s="285"/>
      <c r="BO327" s="285"/>
      <c r="BP327" s="285"/>
      <c r="BQ327" s="285"/>
      <c r="BR327" s="285"/>
      <c r="BS327" s="285"/>
      <c r="BT327" s="285"/>
      <c r="BU327" s="285"/>
      <c r="BV327" s="285"/>
      <c r="BW327" s="285"/>
      <c r="BX327" s="285"/>
      <c r="BY327" s="285"/>
      <c r="BZ327" s="285"/>
      <c r="CA327" s="285"/>
      <c r="CB327" s="285"/>
      <c r="CC327" s="285"/>
      <c r="CD327" s="285"/>
      <c r="CE327" s="285"/>
      <c r="CF327" s="285"/>
      <c r="CG327" s="285"/>
      <c r="CH327" s="285"/>
      <c r="CI327" s="285"/>
      <c r="CJ327" s="285"/>
      <c r="CK327" s="285"/>
      <c r="CL327" s="285"/>
      <c r="CM327" s="285"/>
      <c r="CN327" s="285"/>
      <c r="CO327" s="285"/>
    </row>
    <row r="328" spans="2:93" s="280" customFormat="1">
      <c r="B328" s="281"/>
      <c r="C328" s="44"/>
      <c r="D328" s="45"/>
      <c r="E328" s="282"/>
      <c r="F328" s="283"/>
      <c r="G328" s="281"/>
      <c r="H328" s="281"/>
      <c r="I328" s="281"/>
      <c r="J328" s="282"/>
      <c r="K328" s="284"/>
      <c r="L328" s="284"/>
      <c r="M328" s="287"/>
      <c r="N328" s="287"/>
      <c r="O328" s="288"/>
      <c r="P328" s="282"/>
      <c r="Q328" s="281"/>
      <c r="R328" s="282"/>
      <c r="S328" s="282"/>
      <c r="T328" s="282"/>
      <c r="U328" s="289"/>
      <c r="V328" s="289"/>
      <c r="W328" s="289"/>
      <c r="X328" s="289"/>
      <c r="Y328" s="290"/>
      <c r="AU328" s="285"/>
      <c r="AV328" s="285"/>
      <c r="AW328" s="285"/>
      <c r="AX328" s="285"/>
      <c r="AY328" s="285"/>
      <c r="AZ328" s="285"/>
      <c r="BA328" s="285"/>
      <c r="BB328" s="285"/>
      <c r="BC328" s="285"/>
      <c r="BD328" s="285"/>
      <c r="BE328" s="285"/>
      <c r="BF328" s="285"/>
      <c r="BG328" s="285"/>
      <c r="BH328" s="285"/>
      <c r="BI328" s="285"/>
      <c r="BJ328" s="285"/>
      <c r="BK328" s="285"/>
      <c r="BL328" s="286"/>
      <c r="BM328" s="285"/>
      <c r="BN328" s="285"/>
      <c r="BO328" s="285"/>
      <c r="BP328" s="285"/>
      <c r="BQ328" s="285"/>
      <c r="BR328" s="285"/>
      <c r="BS328" s="285"/>
      <c r="BT328" s="285"/>
      <c r="BU328" s="285"/>
      <c r="BV328" s="285"/>
      <c r="BW328" s="285"/>
      <c r="BX328" s="285"/>
      <c r="BY328" s="285"/>
      <c r="BZ328" s="285"/>
      <c r="CA328" s="285"/>
      <c r="CB328" s="285"/>
      <c r="CC328" s="285"/>
      <c r="CD328" s="285"/>
      <c r="CE328" s="285"/>
      <c r="CF328" s="285"/>
      <c r="CG328" s="285"/>
      <c r="CH328" s="285"/>
      <c r="CI328" s="285"/>
      <c r="CJ328" s="285"/>
      <c r="CK328" s="285"/>
      <c r="CL328" s="285"/>
      <c r="CM328" s="285"/>
      <c r="CN328" s="285"/>
      <c r="CO328" s="285"/>
    </row>
    <row r="329" spans="2:93" s="280" customFormat="1">
      <c r="B329" s="281"/>
      <c r="C329" s="44"/>
      <c r="D329" s="45"/>
      <c r="E329" s="282"/>
      <c r="F329" s="283"/>
      <c r="G329" s="281"/>
      <c r="H329" s="281"/>
      <c r="I329" s="281"/>
      <c r="J329" s="282"/>
      <c r="K329" s="284"/>
      <c r="L329" s="284"/>
      <c r="M329" s="287"/>
      <c r="N329" s="287"/>
      <c r="O329" s="288"/>
      <c r="P329" s="282"/>
      <c r="Q329" s="281"/>
      <c r="R329" s="282"/>
      <c r="S329" s="282"/>
      <c r="T329" s="282"/>
      <c r="U329" s="289"/>
      <c r="V329" s="289"/>
      <c r="W329" s="289"/>
      <c r="X329" s="289"/>
      <c r="Y329" s="290"/>
      <c r="AU329" s="285"/>
      <c r="AV329" s="285"/>
      <c r="AW329" s="285"/>
      <c r="AX329" s="285"/>
      <c r="AY329" s="285"/>
      <c r="AZ329" s="285"/>
      <c r="BA329" s="285"/>
      <c r="BB329" s="285"/>
      <c r="BC329" s="285"/>
      <c r="BD329" s="285"/>
      <c r="BE329" s="285"/>
      <c r="BF329" s="285"/>
      <c r="BG329" s="285"/>
      <c r="BH329" s="285"/>
      <c r="BI329" s="285"/>
      <c r="BJ329" s="285"/>
      <c r="BK329" s="285"/>
      <c r="BL329" s="286"/>
      <c r="BM329" s="285"/>
      <c r="BN329" s="285"/>
      <c r="BO329" s="285"/>
      <c r="BP329" s="285"/>
      <c r="BQ329" s="285"/>
      <c r="BR329" s="285"/>
      <c r="BS329" s="285"/>
      <c r="BT329" s="285"/>
      <c r="BU329" s="285"/>
      <c r="BV329" s="285"/>
      <c r="BW329" s="285"/>
      <c r="BX329" s="285"/>
      <c r="BY329" s="285"/>
      <c r="BZ329" s="285"/>
      <c r="CA329" s="285"/>
      <c r="CB329" s="285"/>
      <c r="CC329" s="285"/>
      <c r="CD329" s="285"/>
      <c r="CE329" s="285"/>
      <c r="CF329" s="285"/>
      <c r="CG329" s="285"/>
      <c r="CH329" s="285"/>
      <c r="CI329" s="285"/>
      <c r="CJ329" s="285"/>
      <c r="CK329" s="285"/>
      <c r="CL329" s="285"/>
      <c r="CM329" s="285"/>
      <c r="CN329" s="285"/>
      <c r="CO329" s="285"/>
    </row>
    <row r="330" spans="2:93" s="280" customFormat="1">
      <c r="B330" s="281"/>
      <c r="C330" s="44"/>
      <c r="D330" s="45"/>
      <c r="E330" s="282"/>
      <c r="F330" s="283"/>
      <c r="G330" s="281"/>
      <c r="H330" s="281"/>
      <c r="I330" s="281"/>
      <c r="J330" s="282"/>
      <c r="K330" s="284"/>
      <c r="L330" s="284"/>
      <c r="M330" s="287"/>
      <c r="N330" s="287"/>
      <c r="O330" s="288"/>
      <c r="P330" s="282"/>
      <c r="Q330" s="281"/>
      <c r="R330" s="282"/>
      <c r="S330" s="282"/>
      <c r="T330" s="282"/>
      <c r="U330" s="289"/>
      <c r="V330" s="289"/>
      <c r="W330" s="289"/>
      <c r="X330" s="289"/>
      <c r="Y330" s="290"/>
      <c r="AU330" s="285"/>
      <c r="AV330" s="285"/>
      <c r="AW330" s="285"/>
      <c r="AX330" s="285"/>
      <c r="AY330" s="285"/>
      <c r="AZ330" s="285"/>
      <c r="BA330" s="285"/>
      <c r="BB330" s="285"/>
      <c r="BC330" s="285"/>
      <c r="BD330" s="285"/>
      <c r="BE330" s="285"/>
      <c r="BF330" s="285"/>
      <c r="BG330" s="285"/>
      <c r="BH330" s="285"/>
      <c r="BI330" s="285"/>
      <c r="BJ330" s="285"/>
      <c r="BK330" s="285"/>
      <c r="BL330" s="286"/>
      <c r="BM330" s="285"/>
      <c r="BN330" s="285"/>
      <c r="BO330" s="285"/>
      <c r="BP330" s="285"/>
      <c r="BQ330" s="285"/>
      <c r="BR330" s="285"/>
      <c r="BS330" s="285"/>
      <c r="BT330" s="285"/>
      <c r="BU330" s="285"/>
      <c r="BV330" s="285"/>
      <c r="BW330" s="285"/>
      <c r="BX330" s="285"/>
      <c r="BY330" s="285"/>
      <c r="BZ330" s="285"/>
      <c r="CA330" s="285"/>
      <c r="CB330" s="285"/>
      <c r="CC330" s="285"/>
      <c r="CD330" s="285"/>
      <c r="CE330" s="285"/>
      <c r="CF330" s="285"/>
      <c r="CG330" s="285"/>
      <c r="CH330" s="285"/>
      <c r="CI330" s="285"/>
      <c r="CJ330" s="285"/>
      <c r="CK330" s="285"/>
      <c r="CL330" s="285"/>
      <c r="CM330" s="285"/>
      <c r="CN330" s="285"/>
      <c r="CO330" s="285"/>
    </row>
    <row r="331" spans="2:93" s="280" customFormat="1">
      <c r="B331" s="281"/>
      <c r="C331" s="44"/>
      <c r="D331" s="45"/>
      <c r="E331" s="282"/>
      <c r="F331" s="283"/>
      <c r="G331" s="281"/>
      <c r="H331" s="281"/>
      <c r="I331" s="281"/>
      <c r="J331" s="282"/>
      <c r="K331" s="284"/>
      <c r="L331" s="284"/>
      <c r="M331" s="287"/>
      <c r="N331" s="287"/>
      <c r="O331" s="288"/>
      <c r="P331" s="282"/>
      <c r="Q331" s="281"/>
      <c r="R331" s="282"/>
      <c r="S331" s="282"/>
      <c r="T331" s="282"/>
      <c r="U331" s="289"/>
      <c r="V331" s="289"/>
      <c r="W331" s="289"/>
      <c r="X331" s="289"/>
      <c r="Y331" s="290"/>
      <c r="AU331" s="285"/>
      <c r="AV331" s="285"/>
      <c r="AW331" s="285"/>
      <c r="AX331" s="285"/>
      <c r="AY331" s="285"/>
      <c r="AZ331" s="285"/>
      <c r="BA331" s="285"/>
      <c r="BB331" s="285"/>
      <c r="BC331" s="285"/>
      <c r="BD331" s="285"/>
      <c r="BE331" s="285"/>
      <c r="BF331" s="285"/>
      <c r="BG331" s="285"/>
      <c r="BH331" s="285"/>
      <c r="BI331" s="285"/>
      <c r="BJ331" s="285"/>
      <c r="BK331" s="285"/>
      <c r="BL331" s="286"/>
      <c r="BM331" s="285"/>
      <c r="BN331" s="285"/>
      <c r="BO331" s="285"/>
      <c r="BP331" s="285"/>
      <c r="BQ331" s="285"/>
      <c r="BR331" s="285"/>
      <c r="BS331" s="285"/>
      <c r="BT331" s="285"/>
      <c r="BU331" s="285"/>
      <c r="BV331" s="285"/>
      <c r="BW331" s="285"/>
      <c r="BX331" s="285"/>
      <c r="BY331" s="285"/>
      <c r="BZ331" s="285"/>
      <c r="CA331" s="285"/>
      <c r="CB331" s="285"/>
      <c r="CC331" s="285"/>
      <c r="CD331" s="285"/>
      <c r="CE331" s="285"/>
      <c r="CF331" s="285"/>
      <c r="CG331" s="285"/>
      <c r="CH331" s="285"/>
      <c r="CI331" s="285"/>
      <c r="CJ331" s="285"/>
      <c r="CK331" s="285"/>
      <c r="CL331" s="285"/>
      <c r="CM331" s="285"/>
      <c r="CN331" s="285"/>
      <c r="CO331" s="285"/>
    </row>
    <row r="332" spans="2:93" s="280" customFormat="1">
      <c r="B332" s="281"/>
      <c r="C332" s="44"/>
      <c r="D332" s="45"/>
      <c r="E332" s="282"/>
      <c r="F332" s="283"/>
      <c r="G332" s="281"/>
      <c r="H332" s="281"/>
      <c r="I332" s="281"/>
      <c r="J332" s="282"/>
      <c r="K332" s="284"/>
      <c r="L332" s="284"/>
      <c r="M332" s="287"/>
      <c r="N332" s="287"/>
      <c r="O332" s="288"/>
      <c r="P332" s="282"/>
      <c r="Q332" s="281"/>
      <c r="R332" s="282"/>
      <c r="S332" s="282"/>
      <c r="T332" s="282"/>
      <c r="U332" s="289"/>
      <c r="V332" s="289"/>
      <c r="W332" s="289"/>
      <c r="X332" s="289"/>
      <c r="Y332" s="290"/>
      <c r="AU332" s="285"/>
      <c r="AV332" s="285"/>
      <c r="AW332" s="285"/>
      <c r="AX332" s="285"/>
      <c r="AY332" s="285"/>
      <c r="AZ332" s="285"/>
      <c r="BA332" s="285"/>
      <c r="BB332" s="285"/>
      <c r="BC332" s="285"/>
      <c r="BD332" s="285"/>
      <c r="BE332" s="285"/>
      <c r="BF332" s="285"/>
      <c r="BG332" s="285"/>
      <c r="BH332" s="285"/>
      <c r="BI332" s="285"/>
      <c r="BJ332" s="285"/>
      <c r="BK332" s="285"/>
      <c r="BL332" s="286"/>
      <c r="BM332" s="285"/>
      <c r="BN332" s="285"/>
      <c r="BO332" s="285"/>
      <c r="BP332" s="285"/>
      <c r="BQ332" s="285"/>
      <c r="BR332" s="285"/>
      <c r="BS332" s="285"/>
      <c r="BT332" s="285"/>
      <c r="BU332" s="285"/>
      <c r="BV332" s="285"/>
      <c r="BW332" s="285"/>
      <c r="BX332" s="285"/>
      <c r="BY332" s="285"/>
      <c r="BZ332" s="285"/>
      <c r="CA332" s="285"/>
      <c r="CB332" s="285"/>
      <c r="CC332" s="285"/>
      <c r="CD332" s="285"/>
      <c r="CE332" s="285"/>
      <c r="CF332" s="285"/>
      <c r="CG332" s="285"/>
      <c r="CH332" s="285"/>
      <c r="CI332" s="285"/>
      <c r="CJ332" s="285"/>
      <c r="CK332" s="285"/>
      <c r="CL332" s="285"/>
      <c r="CM332" s="285"/>
      <c r="CN332" s="285"/>
      <c r="CO332" s="285"/>
    </row>
    <row r="333" spans="2:93" s="280" customFormat="1">
      <c r="B333" s="281"/>
      <c r="C333" s="44"/>
      <c r="D333" s="45"/>
      <c r="E333" s="282"/>
      <c r="F333" s="283"/>
      <c r="G333" s="281"/>
      <c r="H333" s="281"/>
      <c r="I333" s="281"/>
      <c r="J333" s="282"/>
      <c r="K333" s="284"/>
      <c r="L333" s="284"/>
      <c r="M333" s="287"/>
      <c r="N333" s="287"/>
      <c r="O333" s="288"/>
      <c r="P333" s="282"/>
      <c r="Q333" s="281"/>
      <c r="R333" s="282"/>
      <c r="S333" s="282"/>
      <c r="T333" s="282"/>
      <c r="U333" s="289"/>
      <c r="V333" s="289"/>
      <c r="W333" s="289"/>
      <c r="X333" s="289"/>
      <c r="Y333" s="290"/>
      <c r="AU333" s="285"/>
      <c r="AV333" s="285"/>
      <c r="AW333" s="285"/>
      <c r="AX333" s="285"/>
      <c r="AY333" s="285"/>
      <c r="AZ333" s="285"/>
      <c r="BA333" s="285"/>
      <c r="BB333" s="285"/>
      <c r="BC333" s="285"/>
      <c r="BD333" s="285"/>
      <c r="BE333" s="285"/>
      <c r="BF333" s="285"/>
      <c r="BG333" s="285"/>
      <c r="BH333" s="285"/>
      <c r="BI333" s="285"/>
      <c r="BJ333" s="285"/>
      <c r="BK333" s="285"/>
      <c r="BL333" s="286"/>
      <c r="BM333" s="285"/>
      <c r="BN333" s="285"/>
      <c r="BO333" s="285"/>
      <c r="BP333" s="285"/>
      <c r="BQ333" s="285"/>
      <c r="BR333" s="285"/>
      <c r="BS333" s="285"/>
      <c r="BT333" s="285"/>
      <c r="BU333" s="285"/>
      <c r="BV333" s="285"/>
      <c r="BW333" s="285"/>
      <c r="BX333" s="285"/>
      <c r="BY333" s="285"/>
      <c r="BZ333" s="285"/>
      <c r="CA333" s="285"/>
      <c r="CB333" s="285"/>
      <c r="CC333" s="285"/>
      <c r="CD333" s="285"/>
      <c r="CE333" s="285"/>
      <c r="CF333" s="285"/>
      <c r="CG333" s="285"/>
      <c r="CH333" s="285"/>
      <c r="CI333" s="285"/>
      <c r="CJ333" s="285"/>
      <c r="CK333" s="285"/>
      <c r="CL333" s="285"/>
      <c r="CM333" s="285"/>
      <c r="CN333" s="285"/>
      <c r="CO333" s="285"/>
    </row>
    <row r="334" spans="2:93" s="280" customFormat="1">
      <c r="B334" s="281"/>
      <c r="C334" s="44"/>
      <c r="D334" s="45"/>
      <c r="E334" s="282"/>
      <c r="F334" s="283"/>
      <c r="G334" s="281"/>
      <c r="H334" s="281"/>
      <c r="I334" s="281"/>
      <c r="J334" s="282"/>
      <c r="K334" s="284"/>
      <c r="L334" s="284"/>
      <c r="M334" s="287"/>
      <c r="N334" s="287"/>
      <c r="O334" s="288"/>
      <c r="P334" s="282"/>
      <c r="Q334" s="281"/>
      <c r="R334" s="282"/>
      <c r="S334" s="282"/>
      <c r="T334" s="282"/>
      <c r="U334" s="289"/>
      <c r="V334" s="289"/>
      <c r="W334" s="289"/>
      <c r="X334" s="289"/>
      <c r="Y334" s="290"/>
      <c r="AU334" s="285"/>
      <c r="AV334" s="285"/>
      <c r="AW334" s="285"/>
      <c r="AX334" s="285"/>
      <c r="AY334" s="285"/>
      <c r="AZ334" s="285"/>
      <c r="BA334" s="285"/>
      <c r="BB334" s="285"/>
      <c r="BC334" s="285"/>
      <c r="BD334" s="285"/>
      <c r="BE334" s="285"/>
      <c r="BF334" s="285"/>
      <c r="BG334" s="285"/>
      <c r="BH334" s="285"/>
      <c r="BI334" s="285"/>
      <c r="BJ334" s="285"/>
      <c r="BK334" s="285"/>
      <c r="BL334" s="286"/>
      <c r="BM334" s="285"/>
      <c r="BN334" s="285"/>
      <c r="BO334" s="285"/>
      <c r="BP334" s="285"/>
      <c r="BQ334" s="285"/>
      <c r="BR334" s="285"/>
      <c r="BS334" s="285"/>
      <c r="BT334" s="285"/>
      <c r="BU334" s="285"/>
      <c r="BV334" s="285"/>
      <c r="BW334" s="285"/>
      <c r="BX334" s="285"/>
      <c r="BY334" s="285"/>
      <c r="BZ334" s="285"/>
      <c r="CA334" s="285"/>
      <c r="CB334" s="285"/>
      <c r="CC334" s="285"/>
      <c r="CD334" s="285"/>
      <c r="CE334" s="285"/>
      <c r="CF334" s="285"/>
      <c r="CG334" s="285"/>
      <c r="CH334" s="285"/>
      <c r="CI334" s="285"/>
      <c r="CJ334" s="285"/>
      <c r="CK334" s="285"/>
      <c r="CL334" s="285"/>
      <c r="CM334" s="285"/>
      <c r="CN334" s="285"/>
      <c r="CO334" s="285"/>
    </row>
    <row r="335" spans="2:93" s="280" customFormat="1">
      <c r="B335" s="281"/>
      <c r="C335" s="44"/>
      <c r="D335" s="45"/>
      <c r="E335" s="282"/>
      <c r="F335" s="283"/>
      <c r="G335" s="281"/>
      <c r="H335" s="281"/>
      <c r="I335" s="281"/>
      <c r="J335" s="282"/>
      <c r="K335" s="284"/>
      <c r="L335" s="284"/>
      <c r="M335" s="287"/>
      <c r="N335" s="287"/>
      <c r="O335" s="288"/>
      <c r="P335" s="282"/>
      <c r="Q335" s="281"/>
      <c r="R335" s="282"/>
      <c r="S335" s="282"/>
      <c r="T335" s="282"/>
      <c r="U335" s="289"/>
      <c r="V335" s="289"/>
      <c r="W335" s="289"/>
      <c r="X335" s="289"/>
      <c r="Y335" s="290"/>
      <c r="AU335" s="285"/>
      <c r="AV335" s="285"/>
      <c r="AW335" s="285"/>
      <c r="AX335" s="285"/>
      <c r="AY335" s="285"/>
      <c r="AZ335" s="285"/>
      <c r="BA335" s="285"/>
      <c r="BB335" s="285"/>
      <c r="BC335" s="285"/>
      <c r="BD335" s="285"/>
      <c r="BE335" s="285"/>
      <c r="BF335" s="285"/>
      <c r="BG335" s="285"/>
      <c r="BH335" s="285"/>
      <c r="BI335" s="285"/>
      <c r="BJ335" s="285"/>
      <c r="BK335" s="285"/>
      <c r="BL335" s="286"/>
      <c r="BM335" s="285"/>
      <c r="BN335" s="285"/>
      <c r="BO335" s="285"/>
      <c r="BP335" s="285"/>
      <c r="BQ335" s="285"/>
      <c r="BR335" s="285"/>
      <c r="BS335" s="285"/>
      <c r="BT335" s="285"/>
      <c r="BU335" s="285"/>
      <c r="BV335" s="285"/>
      <c r="BW335" s="285"/>
      <c r="BX335" s="285"/>
      <c r="BY335" s="285"/>
      <c r="BZ335" s="285"/>
      <c r="CA335" s="285"/>
      <c r="CB335" s="285"/>
      <c r="CC335" s="285"/>
      <c r="CD335" s="285"/>
      <c r="CE335" s="285"/>
      <c r="CF335" s="285"/>
      <c r="CG335" s="285"/>
      <c r="CH335" s="285"/>
      <c r="CI335" s="285"/>
      <c r="CJ335" s="285"/>
      <c r="CK335" s="285"/>
      <c r="CL335" s="285"/>
      <c r="CM335" s="285"/>
      <c r="CN335" s="285"/>
      <c r="CO335" s="285"/>
    </row>
    <row r="336" spans="2:93" s="280" customFormat="1">
      <c r="B336" s="281"/>
      <c r="C336" s="44"/>
      <c r="D336" s="45"/>
      <c r="E336" s="282"/>
      <c r="F336" s="283"/>
      <c r="G336" s="281"/>
      <c r="H336" s="281"/>
      <c r="I336" s="281"/>
      <c r="J336" s="282"/>
      <c r="K336" s="284"/>
      <c r="L336" s="284"/>
      <c r="M336" s="287"/>
      <c r="N336" s="287"/>
      <c r="O336" s="288"/>
      <c r="P336" s="282"/>
      <c r="Q336" s="281"/>
      <c r="R336" s="282"/>
      <c r="S336" s="282"/>
      <c r="T336" s="282"/>
      <c r="U336" s="289"/>
      <c r="V336" s="289"/>
      <c r="W336" s="289"/>
      <c r="X336" s="289"/>
      <c r="Y336" s="290"/>
      <c r="AU336" s="285"/>
      <c r="AV336" s="285"/>
      <c r="AW336" s="285"/>
      <c r="AX336" s="285"/>
      <c r="AY336" s="285"/>
      <c r="AZ336" s="285"/>
      <c r="BA336" s="285"/>
      <c r="BB336" s="285"/>
      <c r="BC336" s="285"/>
      <c r="BD336" s="285"/>
      <c r="BE336" s="285"/>
      <c r="BF336" s="285"/>
      <c r="BG336" s="285"/>
      <c r="BH336" s="285"/>
      <c r="BI336" s="285"/>
      <c r="BJ336" s="285"/>
      <c r="BK336" s="285"/>
      <c r="BL336" s="286"/>
      <c r="BM336" s="285"/>
      <c r="BN336" s="285"/>
      <c r="BO336" s="285"/>
      <c r="BP336" s="285"/>
      <c r="BQ336" s="285"/>
      <c r="BR336" s="285"/>
      <c r="BS336" s="285"/>
      <c r="BT336" s="285"/>
      <c r="BU336" s="285"/>
      <c r="BV336" s="285"/>
      <c r="BW336" s="285"/>
      <c r="BX336" s="285"/>
      <c r="BY336" s="285"/>
      <c r="BZ336" s="285"/>
      <c r="CA336" s="285"/>
      <c r="CB336" s="285"/>
      <c r="CC336" s="285"/>
      <c r="CD336" s="285"/>
      <c r="CE336" s="285"/>
      <c r="CF336" s="285"/>
      <c r="CG336" s="285"/>
      <c r="CH336" s="285"/>
      <c r="CI336" s="285"/>
      <c r="CJ336" s="285"/>
      <c r="CK336" s="285"/>
      <c r="CL336" s="285"/>
      <c r="CM336" s="285"/>
      <c r="CN336" s="285"/>
      <c r="CO336" s="285"/>
    </row>
    <row r="337" spans="2:93" s="280" customFormat="1">
      <c r="B337" s="281"/>
      <c r="C337" s="44"/>
      <c r="D337" s="45"/>
      <c r="E337" s="282"/>
      <c r="F337" s="283"/>
      <c r="G337" s="281"/>
      <c r="H337" s="281"/>
      <c r="I337" s="281"/>
      <c r="J337" s="282"/>
      <c r="K337" s="284"/>
      <c r="L337" s="284"/>
      <c r="M337" s="287"/>
      <c r="N337" s="287"/>
      <c r="O337" s="288"/>
      <c r="P337" s="282"/>
      <c r="Q337" s="281"/>
      <c r="R337" s="282"/>
      <c r="S337" s="282"/>
      <c r="T337" s="282"/>
      <c r="U337" s="289"/>
      <c r="V337" s="289"/>
      <c r="W337" s="289"/>
      <c r="X337" s="289"/>
      <c r="Y337" s="290"/>
      <c r="AU337" s="285"/>
      <c r="AV337" s="285"/>
      <c r="AW337" s="285"/>
      <c r="AX337" s="285"/>
      <c r="AY337" s="285"/>
      <c r="AZ337" s="285"/>
      <c r="BA337" s="285"/>
      <c r="BB337" s="285"/>
      <c r="BC337" s="285"/>
      <c r="BD337" s="285"/>
      <c r="BE337" s="285"/>
      <c r="BF337" s="285"/>
      <c r="BG337" s="285"/>
      <c r="BH337" s="285"/>
      <c r="BI337" s="285"/>
      <c r="BJ337" s="285"/>
      <c r="BK337" s="285"/>
      <c r="BL337" s="286"/>
      <c r="BM337" s="285"/>
      <c r="BN337" s="285"/>
      <c r="BO337" s="285"/>
      <c r="BP337" s="285"/>
      <c r="BQ337" s="285"/>
      <c r="BR337" s="285"/>
      <c r="BS337" s="285"/>
      <c r="BT337" s="285"/>
      <c r="BU337" s="285"/>
      <c r="BV337" s="285"/>
      <c r="BW337" s="285"/>
      <c r="BX337" s="285"/>
      <c r="BY337" s="285"/>
      <c r="BZ337" s="285"/>
      <c r="CA337" s="285"/>
      <c r="CB337" s="285"/>
      <c r="CC337" s="285"/>
      <c r="CD337" s="285"/>
      <c r="CE337" s="285"/>
      <c r="CF337" s="285"/>
      <c r="CG337" s="285"/>
      <c r="CH337" s="285"/>
      <c r="CI337" s="285"/>
      <c r="CJ337" s="285"/>
      <c r="CK337" s="285"/>
      <c r="CL337" s="285"/>
      <c r="CM337" s="285"/>
      <c r="CN337" s="285"/>
      <c r="CO337" s="285"/>
    </row>
    <row r="338" spans="2:93" s="280" customFormat="1">
      <c r="B338" s="281"/>
      <c r="C338" s="44"/>
      <c r="D338" s="45"/>
      <c r="E338" s="282"/>
      <c r="F338" s="283"/>
      <c r="G338" s="281"/>
      <c r="H338" s="281"/>
      <c r="I338" s="281"/>
      <c r="J338" s="282"/>
      <c r="K338" s="284"/>
      <c r="L338" s="284"/>
      <c r="M338" s="287"/>
      <c r="N338" s="287"/>
      <c r="O338" s="288"/>
      <c r="P338" s="282"/>
      <c r="Q338" s="281"/>
      <c r="R338" s="282"/>
      <c r="S338" s="282"/>
      <c r="T338" s="282"/>
      <c r="U338" s="289"/>
      <c r="V338" s="289"/>
      <c r="W338" s="289"/>
      <c r="X338" s="289"/>
      <c r="Y338" s="290"/>
      <c r="AU338" s="285"/>
      <c r="AV338" s="285"/>
      <c r="AW338" s="285"/>
      <c r="AX338" s="285"/>
      <c r="AY338" s="285"/>
      <c r="AZ338" s="285"/>
      <c r="BA338" s="285"/>
      <c r="BB338" s="285"/>
      <c r="BC338" s="285"/>
      <c r="BD338" s="285"/>
      <c r="BE338" s="285"/>
      <c r="BF338" s="285"/>
      <c r="BG338" s="285"/>
      <c r="BH338" s="285"/>
      <c r="BI338" s="285"/>
      <c r="BJ338" s="285"/>
      <c r="BK338" s="285"/>
      <c r="BL338" s="286"/>
      <c r="BM338" s="285"/>
      <c r="BN338" s="285"/>
      <c r="BO338" s="285"/>
      <c r="BP338" s="285"/>
      <c r="BQ338" s="285"/>
      <c r="BR338" s="285"/>
      <c r="BS338" s="285"/>
      <c r="BT338" s="285"/>
      <c r="BU338" s="285"/>
      <c r="BV338" s="285"/>
      <c r="BW338" s="285"/>
      <c r="BX338" s="285"/>
      <c r="BY338" s="285"/>
      <c r="BZ338" s="285"/>
      <c r="CA338" s="285"/>
      <c r="CB338" s="285"/>
      <c r="CC338" s="285"/>
      <c r="CD338" s="285"/>
      <c r="CE338" s="285"/>
      <c r="CF338" s="285"/>
      <c r="CG338" s="285"/>
      <c r="CH338" s="285"/>
      <c r="CI338" s="285"/>
      <c r="CJ338" s="285"/>
      <c r="CK338" s="285"/>
      <c r="CL338" s="285"/>
      <c r="CM338" s="285"/>
      <c r="CN338" s="285"/>
      <c r="CO338" s="285"/>
    </row>
    <row r="339" spans="2:93" s="280" customFormat="1">
      <c r="B339" s="281"/>
      <c r="C339" s="44"/>
      <c r="D339" s="45"/>
      <c r="E339" s="282"/>
      <c r="F339" s="283"/>
      <c r="G339" s="281"/>
      <c r="H339" s="281"/>
      <c r="I339" s="281"/>
      <c r="J339" s="282"/>
      <c r="K339" s="284"/>
      <c r="L339" s="284"/>
      <c r="M339" s="287"/>
      <c r="N339" s="287"/>
      <c r="O339" s="288"/>
      <c r="P339" s="282"/>
      <c r="Q339" s="281"/>
      <c r="R339" s="282"/>
      <c r="S339" s="282"/>
      <c r="T339" s="282"/>
      <c r="U339" s="289"/>
      <c r="V339" s="289"/>
      <c r="W339" s="289"/>
      <c r="X339" s="289"/>
      <c r="Y339" s="290"/>
      <c r="AU339" s="285"/>
      <c r="AV339" s="285"/>
      <c r="AW339" s="285"/>
      <c r="AX339" s="285"/>
      <c r="AY339" s="285"/>
      <c r="AZ339" s="285"/>
      <c r="BA339" s="285"/>
      <c r="BB339" s="285"/>
      <c r="BC339" s="285"/>
      <c r="BD339" s="285"/>
      <c r="BE339" s="285"/>
      <c r="BF339" s="285"/>
      <c r="BG339" s="285"/>
      <c r="BH339" s="285"/>
      <c r="BI339" s="285"/>
      <c r="BJ339" s="285"/>
      <c r="BK339" s="285"/>
      <c r="BL339" s="286"/>
      <c r="BM339" s="285"/>
      <c r="BN339" s="285"/>
      <c r="BO339" s="285"/>
      <c r="BP339" s="285"/>
      <c r="BQ339" s="285"/>
      <c r="BR339" s="285"/>
      <c r="BS339" s="285"/>
      <c r="BT339" s="285"/>
      <c r="BU339" s="285"/>
      <c r="BV339" s="285"/>
      <c r="BW339" s="285"/>
      <c r="BX339" s="285"/>
      <c r="BY339" s="285"/>
      <c r="BZ339" s="285"/>
      <c r="CA339" s="285"/>
      <c r="CB339" s="285"/>
      <c r="CC339" s="285"/>
      <c r="CD339" s="285"/>
      <c r="CE339" s="285"/>
      <c r="CF339" s="285"/>
      <c r="CG339" s="285"/>
      <c r="CH339" s="285"/>
      <c r="CI339" s="285"/>
      <c r="CJ339" s="285"/>
      <c r="CK339" s="285"/>
      <c r="CL339" s="285"/>
      <c r="CM339" s="285"/>
      <c r="CN339" s="285"/>
      <c r="CO339" s="285"/>
    </row>
    <row r="340" spans="2:93" s="280" customFormat="1">
      <c r="B340" s="281"/>
      <c r="C340" s="44"/>
      <c r="D340" s="45"/>
      <c r="E340" s="282"/>
      <c r="F340" s="283"/>
      <c r="G340" s="281"/>
      <c r="H340" s="281"/>
      <c r="I340" s="281"/>
      <c r="J340" s="282"/>
      <c r="K340" s="284"/>
      <c r="L340" s="284"/>
      <c r="M340" s="287"/>
      <c r="N340" s="287"/>
      <c r="O340" s="288"/>
      <c r="P340" s="282"/>
      <c r="Q340" s="281"/>
      <c r="R340" s="282"/>
      <c r="S340" s="282"/>
      <c r="T340" s="282"/>
      <c r="U340" s="289"/>
      <c r="V340" s="289"/>
      <c r="W340" s="289"/>
      <c r="X340" s="289"/>
      <c r="Y340" s="290"/>
      <c r="AU340" s="285"/>
      <c r="AV340" s="285"/>
      <c r="AW340" s="285"/>
      <c r="AX340" s="285"/>
      <c r="AY340" s="285"/>
      <c r="AZ340" s="285"/>
      <c r="BA340" s="285"/>
      <c r="BB340" s="285"/>
      <c r="BC340" s="285"/>
      <c r="BD340" s="285"/>
      <c r="BE340" s="285"/>
      <c r="BF340" s="285"/>
      <c r="BG340" s="285"/>
      <c r="BH340" s="285"/>
      <c r="BI340" s="285"/>
      <c r="BJ340" s="285"/>
      <c r="BK340" s="285"/>
      <c r="BL340" s="286"/>
      <c r="BM340" s="285"/>
      <c r="BN340" s="285"/>
      <c r="BO340" s="285"/>
      <c r="BP340" s="285"/>
      <c r="BQ340" s="285"/>
      <c r="BR340" s="285"/>
      <c r="BS340" s="285"/>
      <c r="BT340" s="285"/>
      <c r="BU340" s="285"/>
      <c r="BV340" s="285"/>
      <c r="BW340" s="285"/>
      <c r="BX340" s="285"/>
      <c r="BY340" s="285"/>
      <c r="BZ340" s="285"/>
      <c r="CA340" s="285"/>
      <c r="CB340" s="285"/>
      <c r="CC340" s="285"/>
      <c r="CD340" s="285"/>
      <c r="CE340" s="285"/>
      <c r="CF340" s="285"/>
      <c r="CG340" s="285"/>
      <c r="CH340" s="285"/>
      <c r="CI340" s="285"/>
      <c r="CJ340" s="285"/>
      <c r="CK340" s="285"/>
      <c r="CL340" s="285"/>
      <c r="CM340" s="285"/>
      <c r="CN340" s="285"/>
      <c r="CO340" s="285"/>
    </row>
    <row r="341" spans="2:93" s="280" customFormat="1">
      <c r="B341" s="281"/>
      <c r="C341" s="44"/>
      <c r="D341" s="45"/>
      <c r="E341" s="282"/>
      <c r="F341" s="283"/>
      <c r="G341" s="281"/>
      <c r="H341" s="281"/>
      <c r="I341" s="281"/>
      <c r="J341" s="282"/>
      <c r="K341" s="284"/>
      <c r="L341" s="284"/>
      <c r="M341" s="287"/>
      <c r="N341" s="287"/>
      <c r="O341" s="288"/>
      <c r="P341" s="282"/>
      <c r="Q341" s="281"/>
      <c r="R341" s="282"/>
      <c r="S341" s="282"/>
      <c r="T341" s="282"/>
      <c r="U341" s="289"/>
      <c r="V341" s="289"/>
      <c r="W341" s="289"/>
      <c r="X341" s="289"/>
      <c r="Y341" s="290"/>
      <c r="AU341" s="285"/>
      <c r="AV341" s="285"/>
      <c r="AW341" s="285"/>
      <c r="AX341" s="285"/>
      <c r="AY341" s="285"/>
      <c r="AZ341" s="285"/>
      <c r="BA341" s="285"/>
      <c r="BB341" s="285"/>
      <c r="BC341" s="285"/>
      <c r="BD341" s="285"/>
      <c r="BE341" s="285"/>
      <c r="BF341" s="285"/>
      <c r="BG341" s="285"/>
      <c r="BH341" s="285"/>
      <c r="BI341" s="285"/>
      <c r="BJ341" s="285"/>
      <c r="BK341" s="285"/>
      <c r="BL341" s="286"/>
      <c r="BM341" s="285"/>
      <c r="BN341" s="285"/>
      <c r="BO341" s="285"/>
      <c r="BP341" s="285"/>
      <c r="BQ341" s="285"/>
      <c r="BR341" s="285"/>
      <c r="BS341" s="285"/>
      <c r="BT341" s="285"/>
      <c r="BU341" s="285"/>
      <c r="BV341" s="285"/>
      <c r="BW341" s="285"/>
      <c r="BX341" s="285"/>
      <c r="BY341" s="285"/>
      <c r="BZ341" s="285"/>
      <c r="CA341" s="285"/>
      <c r="CB341" s="285"/>
      <c r="CC341" s="285"/>
      <c r="CD341" s="285"/>
      <c r="CE341" s="285"/>
      <c r="CF341" s="285"/>
      <c r="CG341" s="285"/>
      <c r="CH341" s="285"/>
      <c r="CI341" s="285"/>
      <c r="CJ341" s="285"/>
      <c r="CK341" s="285"/>
      <c r="CL341" s="285"/>
      <c r="CM341" s="285"/>
      <c r="CN341" s="285"/>
      <c r="CO341" s="285"/>
    </row>
    <row r="342" spans="2:93" s="280" customFormat="1">
      <c r="B342" s="281"/>
      <c r="C342" s="44"/>
      <c r="D342" s="45"/>
      <c r="E342" s="282"/>
      <c r="F342" s="283"/>
      <c r="G342" s="281"/>
      <c r="H342" s="281"/>
      <c r="I342" s="281"/>
      <c r="J342" s="282"/>
      <c r="K342" s="284"/>
      <c r="L342" s="284"/>
      <c r="M342" s="287"/>
      <c r="N342" s="287"/>
      <c r="O342" s="288"/>
      <c r="P342" s="282"/>
      <c r="Q342" s="281"/>
      <c r="R342" s="282"/>
      <c r="S342" s="282"/>
      <c r="T342" s="282"/>
      <c r="U342" s="289"/>
      <c r="V342" s="289"/>
      <c r="W342" s="289"/>
      <c r="X342" s="289"/>
      <c r="Y342" s="290"/>
      <c r="AU342" s="285"/>
      <c r="AV342" s="285"/>
      <c r="AW342" s="285"/>
      <c r="AX342" s="285"/>
      <c r="AY342" s="285"/>
      <c r="AZ342" s="285"/>
      <c r="BA342" s="285"/>
      <c r="BB342" s="285"/>
      <c r="BC342" s="285"/>
      <c r="BD342" s="285"/>
      <c r="BE342" s="285"/>
      <c r="BF342" s="285"/>
      <c r="BG342" s="285"/>
      <c r="BH342" s="285"/>
      <c r="BI342" s="285"/>
      <c r="BJ342" s="285"/>
      <c r="BK342" s="285"/>
      <c r="BL342" s="286"/>
      <c r="BM342" s="285"/>
      <c r="BN342" s="285"/>
      <c r="BO342" s="285"/>
      <c r="BP342" s="285"/>
      <c r="BQ342" s="285"/>
      <c r="BR342" s="285"/>
      <c r="BS342" s="285"/>
      <c r="BT342" s="285"/>
      <c r="BU342" s="285"/>
      <c r="BV342" s="285"/>
      <c r="BW342" s="285"/>
      <c r="BX342" s="285"/>
      <c r="BY342" s="285"/>
      <c r="BZ342" s="285"/>
      <c r="CA342" s="285"/>
      <c r="CB342" s="285"/>
      <c r="CC342" s="285"/>
      <c r="CD342" s="285"/>
      <c r="CE342" s="285"/>
      <c r="CF342" s="285"/>
      <c r="CG342" s="285"/>
      <c r="CH342" s="285"/>
      <c r="CI342" s="285"/>
      <c r="CJ342" s="285"/>
      <c r="CK342" s="285"/>
      <c r="CL342" s="285"/>
      <c r="CM342" s="285"/>
      <c r="CN342" s="285"/>
      <c r="CO342" s="285"/>
    </row>
    <row r="343" spans="2:93" s="280" customFormat="1">
      <c r="B343" s="281"/>
      <c r="C343" s="44"/>
      <c r="D343" s="45"/>
      <c r="E343" s="282"/>
      <c r="F343" s="283"/>
      <c r="G343" s="281"/>
      <c r="H343" s="281"/>
      <c r="I343" s="281"/>
      <c r="J343" s="282"/>
      <c r="K343" s="284"/>
      <c r="L343" s="284"/>
      <c r="M343" s="287"/>
      <c r="N343" s="287"/>
      <c r="O343" s="288"/>
      <c r="P343" s="282"/>
      <c r="Q343" s="281"/>
      <c r="R343" s="282"/>
      <c r="S343" s="282"/>
      <c r="T343" s="282"/>
      <c r="U343" s="289"/>
      <c r="V343" s="289"/>
      <c r="W343" s="289"/>
      <c r="X343" s="289"/>
      <c r="Y343" s="290"/>
      <c r="AU343" s="285"/>
      <c r="AV343" s="285"/>
      <c r="AW343" s="285"/>
      <c r="AX343" s="285"/>
      <c r="AY343" s="285"/>
      <c r="AZ343" s="285"/>
      <c r="BA343" s="285"/>
      <c r="BB343" s="285"/>
      <c r="BC343" s="285"/>
      <c r="BD343" s="285"/>
      <c r="BE343" s="285"/>
      <c r="BF343" s="285"/>
      <c r="BG343" s="285"/>
      <c r="BH343" s="285"/>
      <c r="BI343" s="285"/>
      <c r="BJ343" s="285"/>
      <c r="BK343" s="285"/>
      <c r="BL343" s="286"/>
      <c r="BM343" s="285"/>
      <c r="BN343" s="285"/>
      <c r="BO343" s="285"/>
      <c r="BP343" s="285"/>
      <c r="BQ343" s="285"/>
      <c r="BR343" s="285"/>
      <c r="BS343" s="285"/>
      <c r="BT343" s="285"/>
      <c r="BU343" s="285"/>
      <c r="BV343" s="285"/>
      <c r="BW343" s="285"/>
      <c r="BX343" s="285"/>
      <c r="BY343" s="285"/>
      <c r="BZ343" s="285"/>
      <c r="CA343" s="285"/>
      <c r="CB343" s="285"/>
      <c r="CC343" s="285"/>
      <c r="CD343" s="285"/>
      <c r="CE343" s="285"/>
      <c r="CF343" s="285"/>
      <c r="CG343" s="285"/>
      <c r="CH343" s="285"/>
      <c r="CI343" s="285"/>
      <c r="CJ343" s="285"/>
      <c r="CK343" s="285"/>
      <c r="CL343" s="285"/>
      <c r="CM343" s="285"/>
      <c r="CN343" s="285"/>
      <c r="CO343" s="285"/>
    </row>
    <row r="344" spans="2:93" s="280" customFormat="1">
      <c r="B344" s="281"/>
      <c r="C344" s="44"/>
      <c r="D344" s="45"/>
      <c r="E344" s="282"/>
      <c r="F344" s="283"/>
      <c r="G344" s="281"/>
      <c r="H344" s="281"/>
      <c r="I344" s="281"/>
      <c r="J344" s="282"/>
      <c r="K344" s="284"/>
      <c r="L344" s="284"/>
      <c r="M344" s="287"/>
      <c r="N344" s="287"/>
      <c r="O344" s="288"/>
      <c r="P344" s="282"/>
      <c r="Q344" s="281"/>
      <c r="R344" s="282"/>
      <c r="S344" s="282"/>
      <c r="T344" s="282"/>
      <c r="U344" s="289"/>
      <c r="V344" s="289"/>
      <c r="W344" s="289"/>
      <c r="X344" s="289"/>
      <c r="Y344" s="290"/>
      <c r="AU344" s="285"/>
      <c r="AV344" s="285"/>
      <c r="AW344" s="285"/>
      <c r="AX344" s="285"/>
      <c r="AY344" s="285"/>
      <c r="AZ344" s="285"/>
      <c r="BA344" s="285"/>
      <c r="BB344" s="285"/>
      <c r="BC344" s="285"/>
      <c r="BD344" s="285"/>
      <c r="BE344" s="285"/>
      <c r="BF344" s="285"/>
      <c r="BG344" s="285"/>
      <c r="BH344" s="285"/>
      <c r="BI344" s="285"/>
      <c r="BJ344" s="285"/>
      <c r="BK344" s="285"/>
      <c r="BL344" s="286"/>
      <c r="BM344" s="285"/>
      <c r="BN344" s="285"/>
      <c r="BO344" s="285"/>
      <c r="BP344" s="285"/>
      <c r="BQ344" s="285"/>
      <c r="BR344" s="285"/>
      <c r="BS344" s="285"/>
      <c r="BT344" s="285"/>
      <c r="BU344" s="285"/>
      <c r="BV344" s="285"/>
      <c r="BW344" s="285"/>
      <c r="BX344" s="285"/>
      <c r="BY344" s="285"/>
      <c r="BZ344" s="285"/>
      <c r="CA344" s="285"/>
      <c r="CB344" s="285"/>
      <c r="CC344" s="285"/>
      <c r="CD344" s="285"/>
      <c r="CE344" s="285"/>
      <c r="CF344" s="285"/>
      <c r="CG344" s="285"/>
      <c r="CH344" s="285"/>
      <c r="CI344" s="285"/>
      <c r="CJ344" s="285"/>
      <c r="CK344" s="285"/>
      <c r="CL344" s="285"/>
      <c r="CM344" s="285"/>
      <c r="CN344" s="285"/>
      <c r="CO344" s="285"/>
    </row>
    <row r="345" spans="2:93" s="280" customFormat="1">
      <c r="B345" s="281"/>
      <c r="C345" s="44"/>
      <c r="D345" s="45"/>
      <c r="E345" s="282"/>
      <c r="F345" s="283"/>
      <c r="G345" s="281"/>
      <c r="H345" s="281"/>
      <c r="I345" s="281"/>
      <c r="J345" s="282"/>
      <c r="K345" s="284"/>
      <c r="L345" s="284"/>
      <c r="M345" s="287"/>
      <c r="N345" s="287"/>
      <c r="O345" s="288"/>
      <c r="P345" s="282"/>
      <c r="Q345" s="281"/>
      <c r="R345" s="282"/>
      <c r="S345" s="282"/>
      <c r="T345" s="282"/>
      <c r="U345" s="289"/>
      <c r="V345" s="289"/>
      <c r="W345" s="289"/>
      <c r="X345" s="289"/>
      <c r="Y345" s="290"/>
      <c r="AU345" s="285"/>
      <c r="AV345" s="285"/>
      <c r="AW345" s="285"/>
      <c r="AX345" s="285"/>
      <c r="AY345" s="285"/>
      <c r="AZ345" s="285"/>
      <c r="BA345" s="285"/>
      <c r="BB345" s="285"/>
      <c r="BC345" s="285"/>
      <c r="BD345" s="285"/>
      <c r="BE345" s="285"/>
      <c r="BF345" s="285"/>
      <c r="BG345" s="285"/>
      <c r="BH345" s="285"/>
      <c r="BI345" s="285"/>
      <c r="BJ345" s="285"/>
      <c r="BK345" s="285"/>
      <c r="BL345" s="286"/>
      <c r="BM345" s="285"/>
      <c r="BN345" s="285"/>
      <c r="BO345" s="285"/>
      <c r="BP345" s="285"/>
      <c r="BQ345" s="285"/>
      <c r="BR345" s="285"/>
      <c r="BS345" s="285"/>
      <c r="BT345" s="285"/>
      <c r="BU345" s="285"/>
      <c r="BV345" s="285"/>
      <c r="BW345" s="285"/>
      <c r="BX345" s="285"/>
      <c r="BY345" s="285"/>
      <c r="BZ345" s="285"/>
      <c r="CA345" s="285"/>
      <c r="CB345" s="285"/>
      <c r="CC345" s="285"/>
      <c r="CD345" s="285"/>
      <c r="CE345" s="285"/>
      <c r="CF345" s="285"/>
      <c r="CG345" s="285"/>
      <c r="CH345" s="285"/>
      <c r="CI345" s="285"/>
      <c r="CJ345" s="285"/>
      <c r="CK345" s="285"/>
      <c r="CL345" s="285"/>
      <c r="CM345" s="285"/>
      <c r="CN345" s="285"/>
      <c r="CO345" s="285"/>
    </row>
    <row r="346" spans="2:93" s="280" customFormat="1">
      <c r="B346" s="281"/>
      <c r="C346" s="44"/>
      <c r="D346" s="45"/>
      <c r="E346" s="282"/>
      <c r="F346" s="283"/>
      <c r="G346" s="281"/>
      <c r="H346" s="281"/>
      <c r="I346" s="281"/>
      <c r="J346" s="282"/>
      <c r="K346" s="284"/>
      <c r="L346" s="284"/>
      <c r="M346" s="287"/>
      <c r="N346" s="287"/>
      <c r="O346" s="288"/>
      <c r="P346" s="282"/>
      <c r="Q346" s="281"/>
      <c r="R346" s="282"/>
      <c r="S346" s="282"/>
      <c r="T346" s="282"/>
      <c r="U346" s="289"/>
      <c r="V346" s="289"/>
      <c r="W346" s="289"/>
      <c r="X346" s="289"/>
      <c r="Y346" s="290"/>
      <c r="AU346" s="285"/>
      <c r="AV346" s="285"/>
      <c r="AW346" s="285"/>
      <c r="AX346" s="285"/>
      <c r="AY346" s="285"/>
      <c r="AZ346" s="285"/>
      <c r="BA346" s="285"/>
      <c r="BB346" s="285"/>
      <c r="BC346" s="285"/>
      <c r="BD346" s="285"/>
      <c r="BE346" s="285"/>
      <c r="BF346" s="285"/>
      <c r="BG346" s="285"/>
      <c r="BH346" s="285"/>
      <c r="BI346" s="285"/>
      <c r="BJ346" s="285"/>
      <c r="BK346" s="285"/>
      <c r="BL346" s="286"/>
      <c r="BM346" s="285"/>
      <c r="BN346" s="285"/>
      <c r="BO346" s="285"/>
      <c r="BP346" s="285"/>
      <c r="BQ346" s="285"/>
      <c r="BR346" s="285"/>
      <c r="BS346" s="285"/>
      <c r="BT346" s="285"/>
      <c r="BU346" s="285"/>
      <c r="BV346" s="285"/>
      <c r="BW346" s="285"/>
      <c r="BX346" s="285"/>
      <c r="BY346" s="285"/>
      <c r="BZ346" s="285"/>
      <c r="CA346" s="285"/>
      <c r="CB346" s="285"/>
      <c r="CC346" s="285"/>
      <c r="CD346" s="285"/>
      <c r="CE346" s="285"/>
      <c r="CF346" s="285"/>
      <c r="CG346" s="285"/>
      <c r="CH346" s="285"/>
      <c r="CI346" s="285"/>
      <c r="CJ346" s="285"/>
      <c r="CK346" s="285"/>
      <c r="CL346" s="285"/>
      <c r="CM346" s="285"/>
      <c r="CN346" s="285"/>
      <c r="CO346" s="285"/>
    </row>
    <row r="347" spans="2:93" s="280" customFormat="1">
      <c r="B347" s="281"/>
      <c r="C347" s="44"/>
      <c r="D347" s="45"/>
      <c r="E347" s="282"/>
      <c r="F347" s="283"/>
      <c r="G347" s="281"/>
      <c r="H347" s="281"/>
      <c r="I347" s="281"/>
      <c r="J347" s="282"/>
      <c r="K347" s="284"/>
      <c r="L347" s="284"/>
      <c r="M347" s="287"/>
      <c r="N347" s="287"/>
      <c r="O347" s="288"/>
      <c r="P347" s="282"/>
      <c r="Q347" s="281"/>
      <c r="R347" s="282"/>
      <c r="S347" s="282"/>
      <c r="T347" s="282"/>
      <c r="U347" s="289"/>
      <c r="V347" s="289"/>
      <c r="W347" s="289"/>
      <c r="X347" s="289"/>
      <c r="Y347" s="290"/>
      <c r="AU347" s="285"/>
      <c r="AV347" s="285"/>
      <c r="AW347" s="285"/>
      <c r="AX347" s="285"/>
      <c r="AY347" s="285"/>
      <c r="AZ347" s="285"/>
      <c r="BA347" s="285"/>
      <c r="BB347" s="285"/>
      <c r="BC347" s="285"/>
      <c r="BD347" s="285"/>
      <c r="BE347" s="285"/>
      <c r="BF347" s="285"/>
      <c r="BG347" s="285"/>
      <c r="BH347" s="285"/>
      <c r="BI347" s="285"/>
      <c r="BJ347" s="285"/>
      <c r="BK347" s="285"/>
      <c r="BL347" s="286"/>
      <c r="BM347" s="285"/>
      <c r="BN347" s="285"/>
      <c r="BO347" s="285"/>
      <c r="BP347" s="285"/>
      <c r="BQ347" s="285"/>
      <c r="BR347" s="285"/>
      <c r="BS347" s="285"/>
      <c r="BT347" s="285"/>
      <c r="BU347" s="285"/>
      <c r="BV347" s="285"/>
      <c r="BW347" s="285"/>
      <c r="BX347" s="285"/>
      <c r="BY347" s="285"/>
      <c r="BZ347" s="285"/>
      <c r="CA347" s="285"/>
      <c r="CB347" s="285"/>
      <c r="CC347" s="285"/>
      <c r="CD347" s="285"/>
      <c r="CE347" s="285"/>
      <c r="CF347" s="285"/>
      <c r="CG347" s="285"/>
      <c r="CH347" s="285"/>
      <c r="CI347" s="285"/>
      <c r="CJ347" s="285"/>
      <c r="CK347" s="285"/>
      <c r="CL347" s="285"/>
      <c r="CM347" s="285"/>
      <c r="CN347" s="285"/>
      <c r="CO347" s="285"/>
    </row>
    <row r="348" spans="2:93" s="280" customFormat="1">
      <c r="B348" s="281"/>
      <c r="C348" s="44"/>
      <c r="D348" s="45"/>
      <c r="E348" s="282"/>
      <c r="F348" s="283"/>
      <c r="G348" s="281"/>
      <c r="H348" s="281"/>
      <c r="I348" s="281"/>
      <c r="J348" s="282"/>
      <c r="K348" s="284"/>
      <c r="L348" s="284"/>
      <c r="M348" s="287"/>
      <c r="N348" s="287"/>
      <c r="O348" s="288"/>
      <c r="P348" s="282"/>
      <c r="Q348" s="281"/>
      <c r="R348" s="282"/>
      <c r="S348" s="282"/>
      <c r="T348" s="282"/>
      <c r="U348" s="289"/>
      <c r="V348" s="289"/>
      <c r="W348" s="289"/>
      <c r="X348" s="289"/>
      <c r="Y348" s="290"/>
      <c r="AU348" s="285"/>
      <c r="AV348" s="285"/>
      <c r="AW348" s="285"/>
      <c r="AX348" s="285"/>
      <c r="AY348" s="285"/>
      <c r="AZ348" s="285"/>
      <c r="BA348" s="285"/>
      <c r="BB348" s="285"/>
      <c r="BC348" s="285"/>
      <c r="BD348" s="285"/>
      <c r="BE348" s="285"/>
      <c r="BF348" s="285"/>
      <c r="BG348" s="285"/>
      <c r="BH348" s="285"/>
      <c r="BI348" s="285"/>
      <c r="BJ348" s="285"/>
      <c r="BK348" s="285"/>
      <c r="BL348" s="286"/>
      <c r="BM348" s="285"/>
      <c r="BN348" s="285"/>
      <c r="BO348" s="285"/>
      <c r="BP348" s="285"/>
      <c r="BQ348" s="285"/>
      <c r="BR348" s="285"/>
      <c r="BS348" s="285"/>
      <c r="BT348" s="285"/>
      <c r="BU348" s="285"/>
      <c r="BV348" s="285"/>
      <c r="BW348" s="285"/>
      <c r="BX348" s="285"/>
      <c r="BY348" s="285"/>
      <c r="BZ348" s="285"/>
      <c r="CA348" s="285"/>
      <c r="CB348" s="285"/>
      <c r="CC348" s="285"/>
      <c r="CD348" s="285"/>
      <c r="CE348" s="285"/>
      <c r="CF348" s="285"/>
      <c r="CG348" s="285"/>
      <c r="CH348" s="285"/>
      <c r="CI348" s="285"/>
      <c r="CJ348" s="285"/>
      <c r="CK348" s="285"/>
      <c r="CL348" s="285"/>
      <c r="CM348" s="285"/>
      <c r="CN348" s="285"/>
      <c r="CO348" s="285"/>
    </row>
    <row r="349" spans="2:93" s="280" customFormat="1">
      <c r="B349" s="281"/>
      <c r="C349" s="44"/>
      <c r="D349" s="45"/>
      <c r="E349" s="282"/>
      <c r="F349" s="283"/>
      <c r="G349" s="281"/>
      <c r="H349" s="281"/>
      <c r="I349" s="281"/>
      <c r="J349" s="282"/>
      <c r="K349" s="284"/>
      <c r="L349" s="284"/>
      <c r="M349" s="287"/>
      <c r="N349" s="287"/>
      <c r="O349" s="288"/>
      <c r="P349" s="282"/>
      <c r="Q349" s="281"/>
      <c r="R349" s="282"/>
      <c r="S349" s="282"/>
      <c r="T349" s="282"/>
      <c r="U349" s="289"/>
      <c r="V349" s="289"/>
      <c r="W349" s="289"/>
      <c r="X349" s="289"/>
      <c r="Y349" s="290"/>
      <c r="AU349" s="285"/>
      <c r="AV349" s="285"/>
      <c r="AW349" s="285"/>
      <c r="AX349" s="285"/>
      <c r="AY349" s="285"/>
      <c r="AZ349" s="285"/>
      <c r="BA349" s="285"/>
      <c r="BB349" s="285"/>
      <c r="BC349" s="285"/>
      <c r="BD349" s="285"/>
      <c r="BE349" s="285"/>
      <c r="BF349" s="285"/>
      <c r="BG349" s="285"/>
      <c r="BH349" s="285"/>
      <c r="BI349" s="285"/>
      <c r="BJ349" s="285"/>
      <c r="BK349" s="285"/>
      <c r="BL349" s="286"/>
      <c r="BM349" s="285"/>
      <c r="BN349" s="285"/>
      <c r="BO349" s="285"/>
      <c r="BP349" s="285"/>
      <c r="BQ349" s="285"/>
      <c r="BR349" s="285"/>
      <c r="BS349" s="285"/>
      <c r="BT349" s="285"/>
      <c r="BU349" s="285"/>
      <c r="BV349" s="285"/>
      <c r="BW349" s="285"/>
      <c r="BX349" s="285"/>
      <c r="BY349" s="285"/>
      <c r="BZ349" s="285"/>
      <c r="CA349" s="285"/>
      <c r="CB349" s="285"/>
      <c r="CC349" s="285"/>
      <c r="CD349" s="285"/>
      <c r="CE349" s="285"/>
      <c r="CF349" s="285"/>
      <c r="CG349" s="285"/>
      <c r="CH349" s="285"/>
      <c r="CI349" s="285"/>
      <c r="CJ349" s="285"/>
      <c r="CK349" s="285"/>
      <c r="CL349" s="285"/>
      <c r="CM349" s="285"/>
      <c r="CN349" s="285"/>
      <c r="CO349" s="285"/>
    </row>
    <row r="350" spans="2:93" s="280" customFormat="1">
      <c r="B350" s="281"/>
      <c r="C350" s="44"/>
      <c r="D350" s="45"/>
      <c r="E350" s="282"/>
      <c r="F350" s="283"/>
      <c r="G350" s="281"/>
      <c r="H350" s="281"/>
      <c r="I350" s="281"/>
      <c r="J350" s="282"/>
      <c r="K350" s="284"/>
      <c r="L350" s="284"/>
      <c r="M350" s="287"/>
      <c r="N350" s="287"/>
      <c r="O350" s="288"/>
      <c r="P350" s="282"/>
      <c r="Q350" s="281"/>
      <c r="R350" s="282"/>
      <c r="S350" s="282"/>
      <c r="T350" s="282"/>
      <c r="U350" s="289"/>
      <c r="V350" s="289"/>
      <c r="W350" s="289"/>
      <c r="X350" s="289"/>
      <c r="Y350" s="290"/>
      <c r="AU350" s="285"/>
      <c r="AV350" s="285"/>
      <c r="AW350" s="285"/>
      <c r="AX350" s="285"/>
      <c r="AY350" s="285"/>
      <c r="AZ350" s="285"/>
      <c r="BA350" s="285"/>
      <c r="BB350" s="285"/>
      <c r="BC350" s="285"/>
      <c r="BD350" s="285"/>
      <c r="BE350" s="285"/>
      <c r="BF350" s="285"/>
      <c r="BG350" s="285"/>
      <c r="BH350" s="285"/>
      <c r="BI350" s="285"/>
      <c r="BJ350" s="285"/>
      <c r="BK350" s="285"/>
      <c r="BL350" s="286"/>
      <c r="BM350" s="285"/>
      <c r="BN350" s="285"/>
      <c r="BO350" s="285"/>
      <c r="BP350" s="285"/>
      <c r="BQ350" s="285"/>
      <c r="BR350" s="285"/>
      <c r="BS350" s="285"/>
      <c r="BT350" s="285"/>
      <c r="BU350" s="285"/>
      <c r="BV350" s="285"/>
      <c r="BW350" s="285"/>
      <c r="BX350" s="285"/>
      <c r="BY350" s="285"/>
      <c r="BZ350" s="285"/>
      <c r="CA350" s="285"/>
      <c r="CB350" s="285"/>
      <c r="CC350" s="285"/>
      <c r="CD350" s="285"/>
      <c r="CE350" s="285"/>
      <c r="CF350" s="285"/>
      <c r="CG350" s="285"/>
      <c r="CH350" s="285"/>
      <c r="CI350" s="285"/>
      <c r="CJ350" s="285"/>
      <c r="CK350" s="285"/>
      <c r="CL350" s="285"/>
      <c r="CM350" s="285"/>
      <c r="CN350" s="285"/>
      <c r="CO350" s="285"/>
    </row>
    <row r="351" spans="2:93" s="280" customFormat="1">
      <c r="B351" s="281"/>
      <c r="C351" s="44"/>
      <c r="D351" s="45"/>
      <c r="E351" s="282"/>
      <c r="F351" s="283"/>
      <c r="G351" s="281"/>
      <c r="H351" s="281"/>
      <c r="I351" s="281"/>
      <c r="J351" s="282"/>
      <c r="K351" s="284"/>
      <c r="L351" s="284"/>
      <c r="M351" s="287"/>
      <c r="N351" s="287"/>
      <c r="O351" s="288"/>
      <c r="P351" s="282"/>
      <c r="Q351" s="281"/>
      <c r="R351" s="282"/>
      <c r="S351" s="282"/>
      <c r="T351" s="282"/>
      <c r="U351" s="289"/>
      <c r="V351" s="289"/>
      <c r="W351" s="289"/>
      <c r="X351" s="289"/>
      <c r="Y351" s="290"/>
      <c r="AU351" s="285"/>
      <c r="AV351" s="285"/>
      <c r="AW351" s="285"/>
      <c r="AX351" s="285"/>
      <c r="AY351" s="285"/>
      <c r="AZ351" s="285"/>
      <c r="BA351" s="285"/>
      <c r="BB351" s="285"/>
      <c r="BC351" s="285"/>
      <c r="BD351" s="285"/>
      <c r="BE351" s="285"/>
      <c r="BF351" s="285"/>
      <c r="BG351" s="285"/>
      <c r="BH351" s="285"/>
      <c r="BI351" s="285"/>
      <c r="BJ351" s="285"/>
      <c r="BK351" s="285"/>
      <c r="BL351" s="286"/>
      <c r="BM351" s="285"/>
      <c r="BN351" s="285"/>
      <c r="BO351" s="285"/>
      <c r="BP351" s="285"/>
      <c r="BQ351" s="285"/>
      <c r="BR351" s="285"/>
      <c r="BS351" s="285"/>
      <c r="BT351" s="285"/>
      <c r="BU351" s="285"/>
      <c r="BV351" s="285"/>
      <c r="BW351" s="285"/>
      <c r="BX351" s="285"/>
      <c r="BY351" s="285"/>
      <c r="BZ351" s="285"/>
      <c r="CA351" s="285"/>
      <c r="CB351" s="285"/>
      <c r="CC351" s="285"/>
      <c r="CD351" s="285"/>
      <c r="CE351" s="285"/>
      <c r="CF351" s="285"/>
      <c r="CG351" s="285"/>
      <c r="CH351" s="285"/>
      <c r="CI351" s="285"/>
      <c r="CJ351" s="285"/>
      <c r="CK351" s="285"/>
      <c r="CL351" s="285"/>
      <c r="CM351" s="285"/>
      <c r="CN351" s="285"/>
      <c r="CO351" s="285"/>
    </row>
    <row r="352" spans="2:93" s="280" customFormat="1">
      <c r="B352" s="281"/>
      <c r="C352" s="44"/>
      <c r="D352" s="45"/>
      <c r="E352" s="282"/>
      <c r="F352" s="283"/>
      <c r="G352" s="281"/>
      <c r="H352" s="281"/>
      <c r="I352" s="281"/>
      <c r="J352" s="282"/>
      <c r="K352" s="284"/>
      <c r="L352" s="284"/>
      <c r="M352" s="287"/>
      <c r="N352" s="287"/>
      <c r="O352" s="288"/>
      <c r="P352" s="282"/>
      <c r="Q352" s="281"/>
      <c r="R352" s="282"/>
      <c r="S352" s="282"/>
      <c r="T352" s="282"/>
      <c r="U352" s="289"/>
      <c r="V352" s="289"/>
      <c r="W352" s="289"/>
      <c r="X352" s="289"/>
      <c r="Y352" s="290"/>
      <c r="AU352" s="285"/>
      <c r="AV352" s="285"/>
      <c r="AW352" s="285"/>
      <c r="AX352" s="285"/>
      <c r="AY352" s="285"/>
      <c r="AZ352" s="285"/>
      <c r="BA352" s="285"/>
      <c r="BB352" s="285"/>
      <c r="BC352" s="285"/>
      <c r="BD352" s="285"/>
      <c r="BE352" s="285"/>
      <c r="BF352" s="285"/>
      <c r="BG352" s="285"/>
      <c r="BH352" s="285"/>
      <c r="BI352" s="285"/>
      <c r="BJ352" s="285"/>
      <c r="BK352" s="285"/>
      <c r="BL352" s="286"/>
      <c r="BM352" s="285"/>
      <c r="BN352" s="285"/>
      <c r="BO352" s="285"/>
      <c r="BP352" s="285"/>
      <c r="BQ352" s="285"/>
      <c r="BR352" s="285"/>
      <c r="BS352" s="285"/>
      <c r="BT352" s="285"/>
      <c r="BU352" s="285"/>
      <c r="BV352" s="285"/>
      <c r="BW352" s="285"/>
      <c r="BX352" s="285"/>
      <c r="BY352" s="285"/>
      <c r="BZ352" s="285"/>
      <c r="CA352" s="285"/>
      <c r="CB352" s="285"/>
      <c r="CC352" s="285"/>
      <c r="CD352" s="285"/>
      <c r="CE352" s="285"/>
      <c r="CF352" s="285"/>
      <c r="CG352" s="285"/>
      <c r="CH352" s="285"/>
      <c r="CI352" s="285"/>
      <c r="CJ352" s="285"/>
      <c r="CK352" s="285"/>
      <c r="CL352" s="285"/>
      <c r="CM352" s="285"/>
      <c r="CN352" s="285"/>
      <c r="CO352" s="285"/>
    </row>
    <row r="353" spans="2:93" s="280" customFormat="1">
      <c r="B353" s="281"/>
      <c r="C353" s="44"/>
      <c r="D353" s="45"/>
      <c r="E353" s="282"/>
      <c r="F353" s="283"/>
      <c r="G353" s="281"/>
      <c r="H353" s="281"/>
      <c r="I353" s="281"/>
      <c r="J353" s="282"/>
      <c r="K353" s="284"/>
      <c r="L353" s="284"/>
      <c r="M353" s="287"/>
      <c r="N353" s="287"/>
      <c r="O353" s="288"/>
      <c r="P353" s="282"/>
      <c r="Q353" s="281"/>
      <c r="R353" s="282"/>
      <c r="S353" s="282"/>
      <c r="T353" s="282"/>
      <c r="U353" s="289"/>
      <c r="V353" s="289"/>
      <c r="W353" s="289"/>
      <c r="X353" s="289"/>
      <c r="Y353" s="290"/>
      <c r="AU353" s="285"/>
      <c r="AV353" s="285"/>
      <c r="AW353" s="285"/>
      <c r="AX353" s="285"/>
      <c r="AY353" s="285"/>
      <c r="AZ353" s="285"/>
      <c r="BA353" s="285"/>
      <c r="BB353" s="285"/>
      <c r="BC353" s="285"/>
      <c r="BD353" s="285"/>
      <c r="BE353" s="285"/>
      <c r="BF353" s="285"/>
      <c r="BG353" s="285"/>
      <c r="BH353" s="285"/>
      <c r="BI353" s="285"/>
      <c r="BJ353" s="285"/>
      <c r="BK353" s="285"/>
      <c r="BL353" s="286"/>
      <c r="BM353" s="285"/>
      <c r="BN353" s="285"/>
      <c r="BO353" s="285"/>
      <c r="BP353" s="285"/>
      <c r="BQ353" s="285"/>
      <c r="BR353" s="285"/>
      <c r="BS353" s="285"/>
      <c r="BT353" s="285"/>
      <c r="BU353" s="285"/>
      <c r="BV353" s="285"/>
      <c r="BW353" s="285"/>
      <c r="BX353" s="285"/>
      <c r="BY353" s="285"/>
      <c r="BZ353" s="285"/>
      <c r="CA353" s="285"/>
      <c r="CB353" s="285"/>
      <c r="CC353" s="285"/>
      <c r="CD353" s="285"/>
      <c r="CE353" s="285"/>
      <c r="CF353" s="285"/>
      <c r="CG353" s="285"/>
      <c r="CH353" s="285"/>
      <c r="CI353" s="285"/>
      <c r="CJ353" s="285"/>
      <c r="CK353" s="285"/>
      <c r="CL353" s="285"/>
      <c r="CM353" s="285"/>
      <c r="CN353" s="285"/>
      <c r="CO353" s="285"/>
    </row>
    <row r="354" spans="2:93" s="280" customFormat="1">
      <c r="B354" s="281"/>
      <c r="C354" s="44"/>
      <c r="D354" s="45"/>
      <c r="E354" s="282"/>
      <c r="F354" s="283"/>
      <c r="G354" s="281"/>
      <c r="H354" s="281"/>
      <c r="I354" s="281"/>
      <c r="J354" s="282"/>
      <c r="K354" s="284"/>
      <c r="L354" s="284"/>
      <c r="M354" s="287"/>
      <c r="N354" s="287"/>
      <c r="O354" s="288"/>
      <c r="P354" s="282"/>
      <c r="Q354" s="281"/>
      <c r="R354" s="282"/>
      <c r="S354" s="282"/>
      <c r="T354" s="282"/>
      <c r="U354" s="289"/>
      <c r="V354" s="289"/>
      <c r="W354" s="289"/>
      <c r="X354" s="289"/>
      <c r="Y354" s="290"/>
      <c r="AU354" s="285"/>
      <c r="AV354" s="285"/>
      <c r="AW354" s="285"/>
      <c r="AX354" s="285"/>
      <c r="AY354" s="285"/>
      <c r="AZ354" s="285"/>
      <c r="BA354" s="285"/>
      <c r="BB354" s="285"/>
      <c r="BC354" s="285"/>
      <c r="BD354" s="285"/>
      <c r="BE354" s="285"/>
      <c r="BF354" s="285"/>
      <c r="BG354" s="285"/>
      <c r="BH354" s="285"/>
      <c r="BI354" s="285"/>
      <c r="BJ354" s="285"/>
      <c r="BK354" s="285"/>
      <c r="BL354" s="286"/>
      <c r="BM354" s="285"/>
      <c r="BN354" s="285"/>
      <c r="BO354" s="285"/>
      <c r="BP354" s="285"/>
      <c r="BQ354" s="285"/>
      <c r="BR354" s="285"/>
      <c r="BS354" s="285"/>
      <c r="BT354" s="285"/>
      <c r="BU354" s="285"/>
      <c r="BV354" s="285"/>
      <c r="BW354" s="285"/>
      <c r="BX354" s="285"/>
      <c r="BY354" s="285"/>
      <c r="BZ354" s="285"/>
      <c r="CA354" s="285"/>
      <c r="CB354" s="285"/>
      <c r="CC354" s="285"/>
      <c r="CD354" s="285"/>
      <c r="CE354" s="285"/>
      <c r="CF354" s="285"/>
      <c r="CG354" s="285"/>
      <c r="CH354" s="285"/>
      <c r="CI354" s="285"/>
      <c r="CJ354" s="285"/>
      <c r="CK354" s="285"/>
      <c r="CL354" s="285"/>
      <c r="CM354" s="285"/>
      <c r="CN354" s="285"/>
      <c r="CO354" s="285"/>
    </row>
    <row r="355" spans="2:93" s="280" customFormat="1">
      <c r="B355" s="281"/>
      <c r="C355" s="44"/>
      <c r="D355" s="45"/>
      <c r="E355" s="282"/>
      <c r="F355" s="283"/>
      <c r="G355" s="281"/>
      <c r="H355" s="281"/>
      <c r="I355" s="281"/>
      <c r="J355" s="282"/>
      <c r="K355" s="284"/>
      <c r="L355" s="284"/>
      <c r="M355" s="287"/>
      <c r="N355" s="287"/>
      <c r="O355" s="288"/>
      <c r="P355" s="282"/>
      <c r="Q355" s="281"/>
      <c r="R355" s="282"/>
      <c r="S355" s="282"/>
      <c r="T355" s="282"/>
      <c r="U355" s="289"/>
      <c r="V355" s="289"/>
      <c r="W355" s="289"/>
      <c r="X355" s="289"/>
      <c r="Y355" s="290"/>
      <c r="AU355" s="285"/>
      <c r="AV355" s="285"/>
      <c r="AW355" s="285"/>
      <c r="AX355" s="285"/>
      <c r="AY355" s="285"/>
      <c r="AZ355" s="285"/>
      <c r="BA355" s="285"/>
      <c r="BB355" s="285"/>
      <c r="BC355" s="285"/>
      <c r="BD355" s="285"/>
      <c r="BE355" s="285"/>
      <c r="BF355" s="285"/>
      <c r="BG355" s="285"/>
      <c r="BH355" s="285"/>
      <c r="BI355" s="285"/>
      <c r="BJ355" s="285"/>
      <c r="BK355" s="285"/>
      <c r="BL355" s="286"/>
      <c r="BM355" s="285"/>
      <c r="BN355" s="285"/>
      <c r="BO355" s="285"/>
      <c r="BP355" s="285"/>
      <c r="BQ355" s="285"/>
      <c r="BR355" s="285"/>
      <c r="BS355" s="285"/>
      <c r="BT355" s="285"/>
      <c r="BU355" s="285"/>
      <c r="BV355" s="285"/>
      <c r="BW355" s="285"/>
      <c r="BX355" s="285"/>
      <c r="BY355" s="285"/>
      <c r="BZ355" s="285"/>
      <c r="CA355" s="285"/>
      <c r="CB355" s="285"/>
      <c r="CC355" s="285"/>
      <c r="CD355" s="285"/>
      <c r="CE355" s="285"/>
      <c r="CF355" s="285"/>
      <c r="CG355" s="285"/>
      <c r="CH355" s="285"/>
      <c r="CI355" s="285"/>
      <c r="CJ355" s="285"/>
      <c r="CK355" s="285"/>
      <c r="CL355" s="285"/>
      <c r="CM355" s="285"/>
      <c r="CN355" s="285"/>
      <c r="CO355" s="285"/>
    </row>
    <row r="356" spans="2:93" s="280" customFormat="1">
      <c r="B356" s="281"/>
      <c r="C356" s="44"/>
      <c r="D356" s="45"/>
      <c r="E356" s="282"/>
      <c r="F356" s="283"/>
      <c r="G356" s="281"/>
      <c r="H356" s="281"/>
      <c r="I356" s="281"/>
      <c r="J356" s="282"/>
      <c r="K356" s="284"/>
      <c r="L356" s="284"/>
      <c r="M356" s="287"/>
      <c r="N356" s="287"/>
      <c r="O356" s="288"/>
      <c r="P356" s="282"/>
      <c r="Q356" s="281"/>
      <c r="R356" s="282"/>
      <c r="S356" s="282"/>
      <c r="T356" s="282"/>
      <c r="U356" s="289"/>
      <c r="V356" s="289"/>
      <c r="W356" s="289"/>
      <c r="X356" s="289"/>
      <c r="Y356" s="290"/>
      <c r="AU356" s="285"/>
      <c r="AV356" s="285"/>
      <c r="AW356" s="285"/>
      <c r="AX356" s="285"/>
      <c r="AY356" s="285"/>
      <c r="AZ356" s="285"/>
      <c r="BA356" s="285"/>
      <c r="BB356" s="285"/>
      <c r="BC356" s="285"/>
      <c r="BD356" s="285"/>
      <c r="BE356" s="285"/>
      <c r="BF356" s="285"/>
      <c r="BG356" s="285"/>
      <c r="BH356" s="285"/>
      <c r="BI356" s="285"/>
      <c r="BJ356" s="285"/>
      <c r="BK356" s="285"/>
      <c r="BL356" s="286"/>
      <c r="BM356" s="285"/>
      <c r="BN356" s="285"/>
      <c r="BO356" s="285"/>
      <c r="BP356" s="285"/>
      <c r="BQ356" s="285"/>
      <c r="BR356" s="285"/>
      <c r="BS356" s="285"/>
      <c r="BT356" s="285"/>
      <c r="BU356" s="285"/>
      <c r="BV356" s="285"/>
      <c r="BW356" s="285"/>
      <c r="BX356" s="285"/>
      <c r="BY356" s="285"/>
      <c r="BZ356" s="285"/>
      <c r="CA356" s="285"/>
      <c r="CB356" s="285"/>
      <c r="CC356" s="285"/>
      <c r="CD356" s="285"/>
      <c r="CE356" s="285"/>
      <c r="CF356" s="285"/>
      <c r="CG356" s="285"/>
      <c r="CH356" s="285"/>
      <c r="CI356" s="285"/>
      <c r="CJ356" s="285"/>
      <c r="CK356" s="285"/>
      <c r="CL356" s="285"/>
      <c r="CM356" s="285"/>
      <c r="CN356" s="285"/>
      <c r="CO356" s="285"/>
    </row>
    <row r="357" spans="2:93" s="280" customFormat="1">
      <c r="B357" s="281"/>
      <c r="C357" s="44"/>
      <c r="D357" s="45"/>
      <c r="E357" s="282"/>
      <c r="F357" s="283"/>
      <c r="G357" s="281"/>
      <c r="H357" s="281"/>
      <c r="I357" s="281"/>
      <c r="J357" s="282"/>
      <c r="K357" s="284"/>
      <c r="L357" s="284"/>
      <c r="M357" s="287"/>
      <c r="N357" s="287"/>
      <c r="O357" s="288"/>
      <c r="P357" s="282"/>
      <c r="Q357" s="281"/>
      <c r="R357" s="282"/>
      <c r="S357" s="282"/>
      <c r="T357" s="282"/>
      <c r="U357" s="289"/>
      <c r="V357" s="289"/>
      <c r="W357" s="289"/>
      <c r="X357" s="289"/>
      <c r="Y357" s="290"/>
      <c r="AU357" s="285"/>
      <c r="AV357" s="285"/>
      <c r="AW357" s="285"/>
      <c r="AX357" s="285"/>
      <c r="AY357" s="285"/>
      <c r="AZ357" s="285"/>
      <c r="BA357" s="285"/>
      <c r="BB357" s="285"/>
      <c r="BC357" s="285"/>
      <c r="BD357" s="285"/>
      <c r="BE357" s="285"/>
      <c r="BF357" s="285"/>
      <c r="BG357" s="285"/>
      <c r="BH357" s="285"/>
      <c r="BI357" s="285"/>
      <c r="BJ357" s="285"/>
      <c r="BK357" s="285"/>
      <c r="BL357" s="286"/>
      <c r="BM357" s="285"/>
      <c r="BN357" s="285"/>
      <c r="BO357" s="285"/>
      <c r="BP357" s="285"/>
      <c r="BQ357" s="285"/>
      <c r="BR357" s="285"/>
      <c r="BS357" s="285"/>
      <c r="BT357" s="285"/>
      <c r="BU357" s="285"/>
      <c r="BV357" s="285"/>
      <c r="BW357" s="285"/>
      <c r="BX357" s="285"/>
      <c r="BY357" s="285"/>
      <c r="BZ357" s="285"/>
      <c r="CA357" s="285"/>
      <c r="CB357" s="285"/>
      <c r="CC357" s="285"/>
      <c r="CD357" s="285"/>
      <c r="CE357" s="285"/>
      <c r="CF357" s="285"/>
      <c r="CG357" s="285"/>
      <c r="CH357" s="285"/>
      <c r="CI357" s="285"/>
      <c r="CJ357" s="285"/>
      <c r="CK357" s="285"/>
      <c r="CL357" s="285"/>
      <c r="CM357" s="285"/>
      <c r="CN357" s="285"/>
      <c r="CO357" s="285"/>
    </row>
    <row r="358" spans="2:93" s="280" customFormat="1">
      <c r="B358" s="281"/>
      <c r="C358" s="44"/>
      <c r="D358" s="45"/>
      <c r="E358" s="282"/>
      <c r="F358" s="283"/>
      <c r="G358" s="281"/>
      <c r="H358" s="281"/>
      <c r="I358" s="281"/>
      <c r="J358" s="282"/>
      <c r="K358" s="284"/>
      <c r="L358" s="284"/>
      <c r="M358" s="287"/>
      <c r="N358" s="287"/>
      <c r="O358" s="288"/>
      <c r="P358" s="282"/>
      <c r="Q358" s="281"/>
      <c r="R358" s="282"/>
      <c r="S358" s="282"/>
      <c r="T358" s="282"/>
      <c r="U358" s="289"/>
      <c r="V358" s="289"/>
      <c r="W358" s="289"/>
      <c r="X358" s="289"/>
      <c r="Y358" s="290"/>
      <c r="AU358" s="285"/>
      <c r="AV358" s="285"/>
      <c r="AW358" s="285"/>
      <c r="AX358" s="285"/>
      <c r="AY358" s="285"/>
      <c r="AZ358" s="285"/>
      <c r="BA358" s="285"/>
      <c r="BB358" s="285"/>
      <c r="BC358" s="285"/>
      <c r="BD358" s="285"/>
      <c r="BE358" s="285"/>
      <c r="BF358" s="285"/>
      <c r="BG358" s="285"/>
      <c r="BH358" s="285"/>
      <c r="BI358" s="285"/>
      <c r="BJ358" s="285"/>
      <c r="BK358" s="285"/>
      <c r="BL358" s="286"/>
      <c r="BM358" s="285"/>
      <c r="BN358" s="285"/>
      <c r="BO358" s="285"/>
      <c r="BP358" s="285"/>
      <c r="BQ358" s="285"/>
      <c r="BR358" s="285"/>
      <c r="BS358" s="285"/>
      <c r="BT358" s="285"/>
      <c r="BU358" s="285"/>
      <c r="BV358" s="285"/>
      <c r="BW358" s="285"/>
      <c r="BX358" s="285"/>
      <c r="BY358" s="285"/>
      <c r="BZ358" s="285"/>
      <c r="CA358" s="285"/>
      <c r="CB358" s="285"/>
      <c r="CC358" s="285"/>
      <c r="CD358" s="285"/>
      <c r="CE358" s="285"/>
      <c r="CF358" s="285"/>
      <c r="CG358" s="285"/>
      <c r="CH358" s="285"/>
      <c r="CI358" s="285"/>
      <c r="CJ358" s="285"/>
      <c r="CK358" s="285"/>
      <c r="CL358" s="285"/>
      <c r="CM358" s="285"/>
      <c r="CN358" s="285"/>
      <c r="CO358" s="285"/>
    </row>
    <row r="359" spans="2:93" s="280" customFormat="1">
      <c r="B359" s="281"/>
      <c r="C359" s="44"/>
      <c r="D359" s="45"/>
      <c r="E359" s="282"/>
      <c r="F359" s="283"/>
      <c r="G359" s="281"/>
      <c r="H359" s="281"/>
      <c r="I359" s="281"/>
      <c r="J359" s="282"/>
      <c r="K359" s="284"/>
      <c r="L359" s="284"/>
      <c r="M359" s="287"/>
      <c r="N359" s="287"/>
      <c r="O359" s="288"/>
      <c r="P359" s="282"/>
      <c r="Q359" s="281"/>
      <c r="R359" s="282"/>
      <c r="S359" s="282"/>
      <c r="T359" s="282"/>
      <c r="U359" s="289"/>
      <c r="V359" s="289"/>
      <c r="W359" s="289"/>
      <c r="X359" s="289"/>
      <c r="Y359" s="290"/>
      <c r="AU359" s="285"/>
      <c r="AV359" s="285"/>
      <c r="AW359" s="285"/>
      <c r="AX359" s="285"/>
      <c r="AY359" s="285"/>
      <c r="AZ359" s="285"/>
      <c r="BA359" s="285"/>
      <c r="BB359" s="285"/>
      <c r="BC359" s="285"/>
      <c r="BD359" s="285"/>
      <c r="BE359" s="285"/>
      <c r="BF359" s="285"/>
      <c r="BG359" s="285"/>
      <c r="BH359" s="285"/>
      <c r="BI359" s="285"/>
      <c r="BJ359" s="285"/>
      <c r="BK359" s="285"/>
      <c r="BL359" s="286"/>
      <c r="BM359" s="285"/>
      <c r="BN359" s="285"/>
      <c r="BO359" s="285"/>
      <c r="BP359" s="285"/>
      <c r="BQ359" s="285"/>
      <c r="BR359" s="285"/>
      <c r="BS359" s="285"/>
      <c r="BT359" s="285"/>
      <c r="BU359" s="285"/>
      <c r="BV359" s="285"/>
      <c r="BW359" s="285"/>
      <c r="BX359" s="285"/>
      <c r="BY359" s="285"/>
      <c r="BZ359" s="285"/>
      <c r="CA359" s="285"/>
      <c r="CB359" s="285"/>
      <c r="CC359" s="285"/>
      <c r="CD359" s="285"/>
      <c r="CE359" s="285"/>
      <c r="CF359" s="285"/>
      <c r="CG359" s="285"/>
      <c r="CH359" s="285"/>
      <c r="CI359" s="285"/>
      <c r="CJ359" s="285"/>
      <c r="CK359" s="285"/>
      <c r="CL359" s="285"/>
      <c r="CM359" s="285"/>
      <c r="CN359" s="285"/>
      <c r="CO359" s="285"/>
    </row>
    <row r="360" spans="2:93" s="280" customFormat="1">
      <c r="B360" s="281"/>
      <c r="C360" s="44"/>
      <c r="D360" s="45"/>
      <c r="E360" s="282"/>
      <c r="F360" s="283"/>
      <c r="G360" s="281"/>
      <c r="H360" s="281"/>
      <c r="I360" s="281"/>
      <c r="J360" s="282"/>
      <c r="K360" s="284"/>
      <c r="L360" s="284"/>
      <c r="M360" s="287"/>
      <c r="N360" s="287"/>
      <c r="O360" s="288"/>
      <c r="P360" s="282"/>
      <c r="Q360" s="281"/>
      <c r="R360" s="282"/>
      <c r="S360" s="282"/>
      <c r="T360" s="282"/>
      <c r="U360" s="289"/>
      <c r="V360" s="289"/>
      <c r="W360" s="289"/>
      <c r="X360" s="289"/>
      <c r="Y360" s="290"/>
      <c r="AU360" s="285"/>
      <c r="AV360" s="285"/>
      <c r="AW360" s="285"/>
      <c r="AX360" s="285"/>
      <c r="AY360" s="285"/>
      <c r="AZ360" s="285"/>
      <c r="BA360" s="285"/>
      <c r="BB360" s="285"/>
      <c r="BC360" s="285"/>
      <c r="BD360" s="285"/>
      <c r="BE360" s="285"/>
      <c r="BF360" s="285"/>
      <c r="BG360" s="285"/>
      <c r="BH360" s="285"/>
      <c r="BI360" s="285"/>
      <c r="BJ360" s="285"/>
      <c r="BK360" s="285"/>
      <c r="BL360" s="286"/>
      <c r="BM360" s="285"/>
      <c r="BN360" s="285"/>
      <c r="BO360" s="285"/>
      <c r="BP360" s="285"/>
      <c r="BQ360" s="285"/>
      <c r="BR360" s="285"/>
      <c r="BS360" s="285"/>
      <c r="BT360" s="285"/>
      <c r="BU360" s="285"/>
      <c r="BV360" s="285"/>
      <c r="BW360" s="285"/>
      <c r="BX360" s="285"/>
      <c r="BY360" s="285"/>
      <c r="BZ360" s="285"/>
      <c r="CA360" s="285"/>
      <c r="CB360" s="285"/>
      <c r="CC360" s="285"/>
      <c r="CD360" s="285"/>
      <c r="CE360" s="285"/>
      <c r="CF360" s="285"/>
      <c r="CG360" s="285"/>
      <c r="CH360" s="285"/>
      <c r="CI360" s="285"/>
      <c r="CJ360" s="285"/>
      <c r="CK360" s="285"/>
      <c r="CL360" s="285"/>
      <c r="CM360" s="285"/>
      <c r="CN360" s="285"/>
      <c r="CO360" s="285"/>
    </row>
    <row r="361" spans="2:93" s="280" customFormat="1">
      <c r="B361" s="281"/>
      <c r="C361" s="44"/>
      <c r="D361" s="45"/>
      <c r="E361" s="282"/>
      <c r="F361" s="283"/>
      <c r="G361" s="281"/>
      <c r="H361" s="281"/>
      <c r="I361" s="281"/>
      <c r="J361" s="282"/>
      <c r="K361" s="284"/>
      <c r="L361" s="284"/>
      <c r="M361" s="287"/>
      <c r="N361" s="287"/>
      <c r="O361" s="288"/>
      <c r="P361" s="282"/>
      <c r="Q361" s="281"/>
      <c r="R361" s="282"/>
      <c r="S361" s="282"/>
      <c r="T361" s="282"/>
      <c r="U361" s="289"/>
      <c r="V361" s="289"/>
      <c r="W361" s="289"/>
      <c r="X361" s="289"/>
      <c r="Y361" s="290"/>
      <c r="AU361" s="285"/>
      <c r="AV361" s="285"/>
      <c r="AW361" s="285"/>
      <c r="AX361" s="285"/>
      <c r="AY361" s="285"/>
      <c r="AZ361" s="285"/>
      <c r="BA361" s="285"/>
      <c r="BB361" s="285"/>
      <c r="BC361" s="285"/>
      <c r="BD361" s="285"/>
      <c r="BE361" s="285"/>
      <c r="BF361" s="285"/>
      <c r="BG361" s="285"/>
      <c r="BH361" s="285"/>
      <c r="BI361" s="285"/>
      <c r="BJ361" s="285"/>
      <c r="BK361" s="285"/>
      <c r="BL361" s="286"/>
      <c r="BM361" s="285"/>
      <c r="BN361" s="285"/>
      <c r="BO361" s="285"/>
      <c r="BP361" s="285"/>
      <c r="BQ361" s="285"/>
      <c r="BR361" s="285"/>
      <c r="BS361" s="285"/>
      <c r="BT361" s="285"/>
      <c r="BU361" s="285"/>
      <c r="BV361" s="285"/>
      <c r="BW361" s="285"/>
      <c r="BX361" s="285"/>
      <c r="BY361" s="285"/>
      <c r="BZ361" s="285"/>
      <c r="CA361" s="285"/>
      <c r="CB361" s="285"/>
      <c r="CC361" s="285"/>
      <c r="CD361" s="285"/>
      <c r="CE361" s="285"/>
      <c r="CF361" s="285"/>
      <c r="CG361" s="285"/>
      <c r="CH361" s="285"/>
      <c r="CI361" s="285"/>
      <c r="CJ361" s="285"/>
      <c r="CK361" s="285"/>
      <c r="CL361" s="285"/>
      <c r="CM361" s="285"/>
      <c r="CN361" s="285"/>
      <c r="CO361" s="285"/>
    </row>
    <row r="362" spans="2:93" s="280" customFormat="1">
      <c r="B362" s="281"/>
      <c r="C362" s="44"/>
      <c r="D362" s="45"/>
      <c r="E362" s="282"/>
      <c r="F362" s="283"/>
      <c r="G362" s="281"/>
      <c r="H362" s="281"/>
      <c r="I362" s="281"/>
      <c r="J362" s="282"/>
      <c r="K362" s="284"/>
      <c r="L362" s="284"/>
      <c r="M362" s="287"/>
      <c r="N362" s="287"/>
      <c r="O362" s="288"/>
      <c r="P362" s="282"/>
      <c r="Q362" s="281"/>
      <c r="R362" s="282"/>
      <c r="S362" s="282"/>
      <c r="T362" s="282"/>
      <c r="U362" s="289"/>
      <c r="V362" s="289"/>
      <c r="W362" s="289"/>
      <c r="X362" s="289"/>
      <c r="Y362" s="290"/>
      <c r="AU362" s="285"/>
      <c r="AV362" s="285"/>
      <c r="AW362" s="285"/>
      <c r="AX362" s="285"/>
      <c r="AY362" s="285"/>
      <c r="AZ362" s="285"/>
      <c r="BA362" s="285"/>
      <c r="BB362" s="285"/>
      <c r="BC362" s="285"/>
      <c r="BD362" s="285"/>
      <c r="BE362" s="285"/>
      <c r="BF362" s="285"/>
      <c r="BG362" s="285"/>
      <c r="BH362" s="285"/>
      <c r="BI362" s="285"/>
      <c r="BJ362" s="285"/>
      <c r="BK362" s="285"/>
      <c r="BL362" s="286"/>
      <c r="BM362" s="285"/>
      <c r="BN362" s="285"/>
      <c r="BO362" s="285"/>
      <c r="BP362" s="285"/>
      <c r="BQ362" s="285"/>
      <c r="BR362" s="285"/>
      <c r="BS362" s="285"/>
      <c r="BT362" s="285"/>
      <c r="BU362" s="285"/>
      <c r="BV362" s="285"/>
      <c r="BW362" s="285"/>
      <c r="BX362" s="285"/>
      <c r="BY362" s="285"/>
      <c r="BZ362" s="285"/>
      <c r="CA362" s="285"/>
      <c r="CB362" s="285"/>
      <c r="CC362" s="285"/>
      <c r="CD362" s="285"/>
      <c r="CE362" s="285"/>
      <c r="CF362" s="285"/>
      <c r="CG362" s="285"/>
      <c r="CH362" s="285"/>
      <c r="CI362" s="285"/>
      <c r="CJ362" s="285"/>
      <c r="CK362" s="285"/>
      <c r="CL362" s="285"/>
      <c r="CM362" s="285"/>
      <c r="CN362" s="285"/>
      <c r="CO362" s="285"/>
    </row>
    <row r="363" spans="2:93" s="280" customFormat="1">
      <c r="B363" s="281"/>
      <c r="C363" s="44"/>
      <c r="D363" s="45"/>
      <c r="E363" s="282"/>
      <c r="F363" s="283"/>
      <c r="G363" s="281"/>
      <c r="H363" s="281"/>
      <c r="I363" s="281"/>
      <c r="J363" s="282"/>
      <c r="K363" s="284"/>
      <c r="L363" s="284"/>
      <c r="M363" s="287"/>
      <c r="N363" s="287"/>
      <c r="O363" s="288"/>
      <c r="P363" s="282"/>
      <c r="Q363" s="281"/>
      <c r="R363" s="282"/>
      <c r="S363" s="282"/>
      <c r="T363" s="282"/>
      <c r="U363" s="289"/>
      <c r="V363" s="289"/>
      <c r="W363" s="289"/>
      <c r="X363" s="289"/>
      <c r="Y363" s="290"/>
      <c r="AU363" s="285"/>
      <c r="AV363" s="285"/>
      <c r="AW363" s="285"/>
      <c r="AX363" s="285"/>
      <c r="AY363" s="285"/>
      <c r="AZ363" s="285"/>
      <c r="BA363" s="285"/>
      <c r="BB363" s="285"/>
      <c r="BC363" s="285"/>
      <c r="BD363" s="285"/>
      <c r="BE363" s="285"/>
      <c r="BF363" s="285"/>
      <c r="BG363" s="285"/>
      <c r="BH363" s="285"/>
      <c r="BI363" s="285"/>
      <c r="BJ363" s="285"/>
      <c r="BK363" s="285"/>
      <c r="BL363" s="286"/>
      <c r="BM363" s="285"/>
      <c r="BN363" s="285"/>
      <c r="BO363" s="285"/>
      <c r="BP363" s="285"/>
      <c r="BQ363" s="285"/>
      <c r="BR363" s="285"/>
      <c r="BS363" s="285"/>
      <c r="BT363" s="285"/>
      <c r="BU363" s="285"/>
      <c r="BV363" s="285"/>
      <c r="BW363" s="285"/>
      <c r="BX363" s="285"/>
      <c r="BY363" s="285"/>
      <c r="BZ363" s="285"/>
      <c r="CA363" s="285"/>
      <c r="CB363" s="285"/>
      <c r="CC363" s="285"/>
      <c r="CD363" s="285"/>
      <c r="CE363" s="285"/>
      <c r="CF363" s="285"/>
      <c r="CG363" s="285"/>
      <c r="CH363" s="285"/>
      <c r="CI363" s="285"/>
      <c r="CJ363" s="285"/>
      <c r="CK363" s="285"/>
      <c r="CL363" s="285"/>
      <c r="CM363" s="285"/>
      <c r="CN363" s="285"/>
      <c r="CO363" s="285"/>
    </row>
    <row r="364" spans="2:93" s="280" customFormat="1">
      <c r="B364" s="281"/>
      <c r="C364" s="44"/>
      <c r="D364" s="45"/>
      <c r="E364" s="282"/>
      <c r="F364" s="283"/>
      <c r="G364" s="281"/>
      <c r="H364" s="281"/>
      <c r="I364" s="281"/>
      <c r="J364" s="282"/>
      <c r="K364" s="284"/>
      <c r="L364" s="284"/>
      <c r="M364" s="287"/>
      <c r="N364" s="287"/>
      <c r="O364" s="288"/>
      <c r="P364" s="282"/>
      <c r="Q364" s="281"/>
      <c r="R364" s="282"/>
      <c r="S364" s="282"/>
      <c r="T364" s="282"/>
      <c r="U364" s="289"/>
      <c r="V364" s="289"/>
      <c r="W364" s="289"/>
      <c r="X364" s="289"/>
      <c r="Y364" s="290"/>
      <c r="AU364" s="285"/>
      <c r="AV364" s="285"/>
      <c r="AW364" s="285"/>
      <c r="AX364" s="285"/>
      <c r="AY364" s="285"/>
      <c r="AZ364" s="285"/>
      <c r="BA364" s="285"/>
      <c r="BB364" s="285"/>
      <c r="BC364" s="285"/>
      <c r="BD364" s="285"/>
      <c r="BE364" s="285"/>
      <c r="BF364" s="285"/>
      <c r="BG364" s="285"/>
      <c r="BH364" s="285"/>
      <c r="BI364" s="285"/>
      <c r="BJ364" s="285"/>
      <c r="BK364" s="285"/>
      <c r="BL364" s="286"/>
      <c r="BM364" s="285"/>
      <c r="BN364" s="285"/>
      <c r="BO364" s="285"/>
      <c r="BP364" s="285"/>
      <c r="BQ364" s="285"/>
      <c r="BR364" s="285"/>
      <c r="BS364" s="285"/>
      <c r="BT364" s="285"/>
      <c r="BU364" s="285"/>
      <c r="BV364" s="285"/>
      <c r="BW364" s="285"/>
      <c r="BX364" s="285"/>
      <c r="BY364" s="285"/>
      <c r="BZ364" s="285"/>
      <c r="CA364" s="285"/>
      <c r="CB364" s="285"/>
      <c r="CC364" s="285"/>
      <c r="CD364" s="285"/>
      <c r="CE364" s="285"/>
      <c r="CF364" s="285"/>
      <c r="CG364" s="285"/>
      <c r="CH364" s="285"/>
      <c r="CI364" s="285"/>
      <c r="CJ364" s="285"/>
      <c r="CK364" s="285"/>
      <c r="CL364" s="285"/>
      <c r="CM364" s="285"/>
      <c r="CN364" s="285"/>
      <c r="CO364" s="285"/>
    </row>
    <row r="365" spans="2:93" s="280" customFormat="1">
      <c r="B365" s="281"/>
      <c r="C365" s="44"/>
      <c r="D365" s="45"/>
      <c r="E365" s="282"/>
      <c r="F365" s="283"/>
      <c r="G365" s="281"/>
      <c r="H365" s="281"/>
      <c r="I365" s="281"/>
      <c r="J365" s="282"/>
      <c r="K365" s="284"/>
      <c r="L365" s="284"/>
      <c r="M365" s="287"/>
      <c r="N365" s="287"/>
      <c r="O365" s="288"/>
      <c r="P365" s="282"/>
      <c r="Q365" s="281"/>
      <c r="R365" s="282"/>
      <c r="S365" s="282"/>
      <c r="T365" s="282"/>
      <c r="U365" s="289"/>
      <c r="V365" s="289"/>
      <c r="W365" s="289"/>
      <c r="X365" s="289"/>
      <c r="Y365" s="290"/>
      <c r="AU365" s="285"/>
      <c r="AV365" s="285"/>
      <c r="AW365" s="285"/>
      <c r="AX365" s="285"/>
      <c r="AY365" s="285"/>
      <c r="AZ365" s="285"/>
      <c r="BA365" s="285"/>
      <c r="BB365" s="285"/>
      <c r="BC365" s="285"/>
      <c r="BD365" s="285"/>
      <c r="BE365" s="285"/>
      <c r="BF365" s="285"/>
      <c r="BG365" s="285"/>
      <c r="BH365" s="285"/>
      <c r="BI365" s="285"/>
      <c r="BJ365" s="285"/>
      <c r="BK365" s="285"/>
      <c r="BL365" s="286"/>
      <c r="BM365" s="285"/>
      <c r="BN365" s="285"/>
      <c r="BO365" s="285"/>
      <c r="BP365" s="285"/>
      <c r="BQ365" s="285"/>
      <c r="BR365" s="285"/>
      <c r="BS365" s="285"/>
      <c r="BT365" s="285"/>
      <c r="BU365" s="285"/>
      <c r="BV365" s="285"/>
      <c r="BW365" s="285"/>
      <c r="BX365" s="285"/>
      <c r="BY365" s="285"/>
      <c r="BZ365" s="285"/>
      <c r="CA365" s="285"/>
      <c r="CB365" s="285"/>
      <c r="CC365" s="285"/>
      <c r="CD365" s="285"/>
      <c r="CE365" s="285"/>
      <c r="CF365" s="285"/>
      <c r="CG365" s="285"/>
      <c r="CH365" s="285"/>
      <c r="CI365" s="285"/>
      <c r="CJ365" s="285"/>
      <c r="CK365" s="285"/>
      <c r="CL365" s="285"/>
      <c r="CM365" s="285"/>
      <c r="CN365" s="285"/>
      <c r="CO365" s="285"/>
    </row>
    <row r="366" spans="2:93" s="280" customFormat="1">
      <c r="B366" s="281"/>
      <c r="C366" s="44"/>
      <c r="D366" s="45"/>
      <c r="E366" s="282"/>
      <c r="F366" s="283"/>
      <c r="G366" s="281"/>
      <c r="H366" s="281"/>
      <c r="I366" s="281"/>
      <c r="J366" s="282"/>
      <c r="K366" s="284"/>
      <c r="L366" s="284"/>
      <c r="M366" s="287"/>
      <c r="N366" s="287"/>
      <c r="O366" s="288"/>
      <c r="P366" s="282"/>
      <c r="Q366" s="281"/>
      <c r="R366" s="282"/>
      <c r="S366" s="282"/>
      <c r="T366" s="282"/>
      <c r="U366" s="289"/>
      <c r="V366" s="289"/>
      <c r="W366" s="289"/>
      <c r="X366" s="289"/>
      <c r="Y366" s="290"/>
      <c r="AU366" s="285"/>
      <c r="AV366" s="285"/>
      <c r="AW366" s="285"/>
      <c r="AX366" s="285"/>
      <c r="AY366" s="285"/>
      <c r="AZ366" s="285"/>
      <c r="BA366" s="285"/>
      <c r="BB366" s="285"/>
      <c r="BC366" s="285"/>
      <c r="BD366" s="285"/>
      <c r="BE366" s="285"/>
      <c r="BF366" s="285"/>
      <c r="BG366" s="285"/>
      <c r="BH366" s="285"/>
      <c r="BI366" s="285"/>
      <c r="BJ366" s="285"/>
      <c r="BK366" s="285"/>
      <c r="BL366" s="286"/>
      <c r="BM366" s="285"/>
      <c r="BN366" s="285"/>
      <c r="BO366" s="285"/>
      <c r="BP366" s="285"/>
      <c r="BQ366" s="285"/>
      <c r="BR366" s="285"/>
      <c r="BS366" s="285"/>
      <c r="BT366" s="285"/>
      <c r="BU366" s="285"/>
      <c r="BV366" s="285"/>
      <c r="BW366" s="285"/>
      <c r="BX366" s="285"/>
      <c r="BY366" s="285"/>
      <c r="BZ366" s="285"/>
      <c r="CA366" s="285"/>
      <c r="CB366" s="285"/>
      <c r="CC366" s="285"/>
      <c r="CD366" s="285"/>
      <c r="CE366" s="285"/>
      <c r="CF366" s="285"/>
      <c r="CG366" s="285"/>
      <c r="CH366" s="285"/>
      <c r="CI366" s="285"/>
      <c r="CJ366" s="285"/>
      <c r="CK366" s="285"/>
      <c r="CL366" s="285"/>
      <c r="CM366" s="285"/>
      <c r="CN366" s="285"/>
      <c r="CO366" s="285"/>
    </row>
    <row r="367" spans="2:93" s="280" customFormat="1">
      <c r="B367" s="281"/>
      <c r="C367" s="44"/>
      <c r="D367" s="45"/>
      <c r="E367" s="282"/>
      <c r="F367" s="283"/>
      <c r="G367" s="281"/>
      <c r="H367" s="281"/>
      <c r="I367" s="281"/>
      <c r="J367" s="282"/>
      <c r="K367" s="284"/>
      <c r="L367" s="284"/>
      <c r="M367" s="287"/>
      <c r="N367" s="287"/>
      <c r="O367" s="288"/>
      <c r="P367" s="282"/>
      <c r="Q367" s="281"/>
      <c r="R367" s="282"/>
      <c r="S367" s="282"/>
      <c r="T367" s="282"/>
      <c r="U367" s="289"/>
      <c r="V367" s="289"/>
      <c r="W367" s="289"/>
      <c r="X367" s="289"/>
      <c r="Y367" s="290"/>
      <c r="AU367" s="285"/>
      <c r="AV367" s="285"/>
      <c r="AW367" s="285"/>
      <c r="AX367" s="285"/>
      <c r="AY367" s="285"/>
      <c r="AZ367" s="285"/>
      <c r="BA367" s="285"/>
      <c r="BB367" s="285"/>
      <c r="BC367" s="285"/>
      <c r="BD367" s="285"/>
      <c r="BE367" s="285"/>
      <c r="BF367" s="285"/>
      <c r="BG367" s="285"/>
      <c r="BH367" s="285"/>
      <c r="BI367" s="285"/>
      <c r="BJ367" s="285"/>
      <c r="BK367" s="285"/>
      <c r="BL367" s="286"/>
      <c r="BM367" s="285"/>
      <c r="BN367" s="285"/>
      <c r="BO367" s="285"/>
      <c r="BP367" s="285"/>
      <c r="BQ367" s="285"/>
      <c r="BR367" s="285"/>
      <c r="BS367" s="285"/>
      <c r="BT367" s="285"/>
      <c r="BU367" s="285"/>
      <c r="BV367" s="285"/>
      <c r="BW367" s="285"/>
      <c r="BX367" s="285"/>
      <c r="BY367" s="285"/>
      <c r="BZ367" s="285"/>
      <c r="CA367" s="285"/>
      <c r="CB367" s="285"/>
      <c r="CC367" s="285"/>
      <c r="CD367" s="285"/>
      <c r="CE367" s="285"/>
      <c r="CF367" s="285"/>
      <c r="CG367" s="285"/>
      <c r="CH367" s="285"/>
      <c r="CI367" s="285"/>
      <c r="CJ367" s="285"/>
      <c r="CK367" s="285"/>
      <c r="CL367" s="285"/>
      <c r="CM367" s="285"/>
      <c r="CN367" s="285"/>
      <c r="CO367" s="285"/>
    </row>
    <row r="368" spans="2:93" s="280" customFormat="1">
      <c r="B368" s="281"/>
      <c r="C368" s="44"/>
      <c r="D368" s="45"/>
      <c r="E368" s="282"/>
      <c r="F368" s="283"/>
      <c r="G368" s="281"/>
      <c r="H368" s="281"/>
      <c r="I368" s="281"/>
      <c r="J368" s="282"/>
      <c r="K368" s="284"/>
      <c r="L368" s="284"/>
      <c r="M368" s="287"/>
      <c r="N368" s="287"/>
      <c r="O368" s="288"/>
      <c r="P368" s="282"/>
      <c r="Q368" s="281"/>
      <c r="R368" s="282"/>
      <c r="S368" s="282"/>
      <c r="T368" s="282"/>
      <c r="U368" s="289"/>
      <c r="V368" s="289"/>
      <c r="W368" s="289"/>
      <c r="X368" s="289"/>
      <c r="Y368" s="290"/>
      <c r="AU368" s="285"/>
      <c r="AV368" s="285"/>
      <c r="AW368" s="285"/>
      <c r="AX368" s="285"/>
      <c r="AY368" s="285"/>
      <c r="AZ368" s="285"/>
      <c r="BA368" s="285"/>
      <c r="BB368" s="285"/>
      <c r="BC368" s="285"/>
      <c r="BD368" s="285"/>
      <c r="BE368" s="285"/>
      <c r="BF368" s="285"/>
      <c r="BG368" s="285"/>
      <c r="BH368" s="285"/>
      <c r="BI368" s="285"/>
      <c r="BJ368" s="285"/>
      <c r="BK368" s="285"/>
      <c r="BL368" s="286"/>
      <c r="BM368" s="285"/>
      <c r="BN368" s="285"/>
      <c r="BO368" s="285"/>
      <c r="BP368" s="285"/>
      <c r="BQ368" s="285"/>
      <c r="BR368" s="285"/>
      <c r="BS368" s="285"/>
      <c r="BT368" s="285"/>
      <c r="BU368" s="285"/>
      <c r="BV368" s="285"/>
      <c r="BW368" s="285"/>
      <c r="BX368" s="285"/>
      <c r="BY368" s="285"/>
      <c r="BZ368" s="285"/>
      <c r="CA368" s="285"/>
      <c r="CB368" s="285"/>
      <c r="CC368" s="285"/>
      <c r="CD368" s="285"/>
      <c r="CE368" s="285"/>
      <c r="CF368" s="285"/>
      <c r="CG368" s="285"/>
      <c r="CH368" s="285"/>
      <c r="CI368" s="285"/>
      <c r="CJ368" s="285"/>
      <c r="CK368" s="285"/>
      <c r="CL368" s="285"/>
      <c r="CM368" s="285"/>
      <c r="CN368" s="285"/>
      <c r="CO368" s="285"/>
    </row>
    <row r="369" spans="7:93" s="291" customFormat="1">
      <c r="G369" s="292"/>
      <c r="H369" s="292"/>
      <c r="I369" s="292"/>
      <c r="K369" s="293"/>
      <c r="L369" s="293"/>
      <c r="M369" s="294"/>
      <c r="N369" s="295"/>
      <c r="O369" s="296"/>
      <c r="P369" s="293"/>
      <c r="Q369" s="297"/>
      <c r="T369" s="293"/>
      <c r="U369" s="298"/>
      <c r="V369" s="298"/>
      <c r="W369" s="298"/>
      <c r="X369" s="298"/>
      <c r="Y369" s="293"/>
      <c r="Z369" s="293"/>
      <c r="AA369" s="293"/>
      <c r="AU369" s="299"/>
      <c r="AV369" s="299"/>
      <c r="AW369" s="299"/>
      <c r="AX369" s="299"/>
      <c r="AY369" s="299"/>
      <c r="AZ369" s="299"/>
      <c r="BA369" s="299"/>
      <c r="BB369" s="299"/>
      <c r="BC369" s="299"/>
      <c r="BD369" s="299"/>
      <c r="BE369" s="299"/>
      <c r="BF369" s="299"/>
      <c r="BG369" s="299"/>
      <c r="BH369" s="299"/>
      <c r="BI369" s="299"/>
      <c r="BJ369" s="299"/>
      <c r="BK369" s="299"/>
      <c r="BL369" s="300"/>
      <c r="BM369" s="299"/>
      <c r="BN369" s="299"/>
      <c r="BO369" s="299"/>
      <c r="BP369" s="299"/>
      <c r="BQ369" s="299"/>
      <c r="BR369" s="299"/>
      <c r="BS369" s="299"/>
      <c r="BT369" s="299"/>
      <c r="BU369" s="299"/>
      <c r="BV369" s="299"/>
      <c r="BW369" s="299"/>
      <c r="BX369" s="299"/>
      <c r="BY369" s="299"/>
      <c r="BZ369" s="299"/>
      <c r="CA369" s="299"/>
      <c r="CB369" s="299"/>
      <c r="CC369" s="299"/>
      <c r="CD369" s="299"/>
      <c r="CE369" s="299"/>
      <c r="CF369" s="299"/>
      <c r="CG369" s="299"/>
      <c r="CH369" s="299"/>
      <c r="CI369" s="299"/>
      <c r="CJ369" s="299"/>
      <c r="CK369" s="299"/>
      <c r="CL369" s="299"/>
      <c r="CM369" s="299"/>
      <c r="CN369" s="299"/>
      <c r="CO369" s="299"/>
    </row>
  </sheetData>
  <mergeCells count="59">
    <mergeCell ref="E2:E3"/>
    <mergeCell ref="AB58:AC58"/>
    <mergeCell ref="N29:N32"/>
    <mergeCell ref="O29:O32"/>
    <mergeCell ref="N33:N37"/>
    <mergeCell ref="O33:O37"/>
    <mergeCell ref="N40:N43"/>
    <mergeCell ref="P29:P32"/>
    <mergeCell ref="P53:P56"/>
    <mergeCell ref="N53:N56"/>
    <mergeCell ref="O53:O56"/>
    <mergeCell ref="O40:O43"/>
    <mergeCell ref="N45:N49"/>
    <mergeCell ref="P50:P52"/>
    <mergeCell ref="P45:P49"/>
    <mergeCell ref="O45:O49"/>
    <mergeCell ref="N50:N52"/>
    <mergeCell ref="A57:E57"/>
    <mergeCell ref="M33:M37"/>
    <mergeCell ref="M40:M43"/>
    <mergeCell ref="N38:N39"/>
    <mergeCell ref="O38:O39"/>
    <mergeCell ref="O50:O52"/>
    <mergeCell ref="A1:AD1"/>
    <mergeCell ref="L2:L3"/>
    <mergeCell ref="AB2:AC2"/>
    <mergeCell ref="N4:N5"/>
    <mergeCell ref="P14:P20"/>
    <mergeCell ref="P4:P5"/>
    <mergeCell ref="A2:A3"/>
    <mergeCell ref="B2:B3"/>
    <mergeCell ref="C2:C3"/>
    <mergeCell ref="D2:D3"/>
    <mergeCell ref="M4:M5"/>
    <mergeCell ref="H2:H3"/>
    <mergeCell ref="K2:K3"/>
    <mergeCell ref="G2:G3"/>
    <mergeCell ref="M7:M8"/>
    <mergeCell ref="M14:M20"/>
    <mergeCell ref="M21:M27"/>
    <mergeCell ref="M29:M32"/>
    <mergeCell ref="I2:I3"/>
    <mergeCell ref="J2:J3"/>
    <mergeCell ref="M2:M3"/>
    <mergeCell ref="N2:N3"/>
    <mergeCell ref="N21:N27"/>
    <mergeCell ref="P38:P39"/>
    <mergeCell ref="N7:N8"/>
    <mergeCell ref="P40:P43"/>
    <mergeCell ref="N14:N20"/>
    <mergeCell ref="P7:P8"/>
    <mergeCell ref="P33:P37"/>
    <mergeCell ref="P21:P27"/>
    <mergeCell ref="O7:O8"/>
    <mergeCell ref="O4:O5"/>
    <mergeCell ref="O14:O20"/>
    <mergeCell ref="O21:O27"/>
    <mergeCell ref="P2:P3"/>
    <mergeCell ref="O2:O3"/>
  </mergeCells>
  <dataValidations count="4">
    <dataValidation type="list" allowBlank="1" showInputMessage="1" showErrorMessage="1" sqref="J4:J56">
      <formula1>$BC$4:$BC$6</formula1>
    </dataValidation>
    <dataValidation type="list" allowBlank="1" showInputMessage="1" showErrorMessage="1" sqref="K4:K56">
      <formula1>$BD$4:$BD$28</formula1>
    </dataValidation>
    <dataValidation type="list" allowBlank="1" showInputMessage="1" showErrorMessage="1" sqref="L4:L56">
      <formula1>$BE$4:$BE$5</formula1>
    </dataValidation>
    <dataValidation type="list" allowBlank="1" showInputMessage="1" showErrorMessage="1" sqref="B4:B56">
      <formula1>$BB$4:$BB$6</formula1>
    </dataValidation>
  </dataValidations>
  <pageMargins left="0.15748031496062992" right="0.19685039370078741" top="0.55118110236220474" bottom="0.43307086614173229" header="0.31496062992125984" footer="0.31496062992125984"/>
  <pageSetup paperSize="9" scale="31" orientation="landscape" r:id="rId1"/>
  <rowBreaks count="1" manualBreakCount="1">
    <brk id="33" max="37" man="1"/>
  </rowBreaks>
</worksheet>
</file>

<file path=xl/worksheets/sheet5.xml><?xml version="1.0" encoding="utf-8"?>
<worksheet xmlns="http://schemas.openxmlformats.org/spreadsheetml/2006/main" xmlns:r="http://schemas.openxmlformats.org/officeDocument/2006/relationships">
  <sheetPr>
    <tabColor rgb="FF00FF00"/>
    <pageSetUpPr fitToPage="1"/>
  </sheetPr>
  <dimension ref="A1:BU12"/>
  <sheetViews>
    <sheetView workbookViewId="0">
      <pane ySplit="3" topLeftCell="A4" activePane="bottomLeft" state="frozen"/>
      <selection pane="bottomLeft" activeCell="Y6" sqref="Y6"/>
    </sheetView>
  </sheetViews>
  <sheetFormatPr defaultColWidth="9.140625" defaultRowHeight="12.75"/>
  <cols>
    <col min="1" max="1" width="9.140625" style="40"/>
    <col min="2" max="2" width="8" style="40" customWidth="1"/>
    <col min="3" max="3" width="9.7109375" style="40" customWidth="1"/>
    <col min="4" max="4" width="43.140625" style="40" bestFit="1" customWidth="1"/>
    <col min="5" max="5" width="8.85546875" style="40" bestFit="1" customWidth="1"/>
    <col min="6" max="7" width="14.85546875" style="40" customWidth="1"/>
    <col min="8" max="8" width="11.5703125" style="50" bestFit="1" customWidth="1"/>
    <col min="9" max="9" width="13.7109375" style="50" customWidth="1"/>
    <col min="10" max="10" width="14" style="48" customWidth="1"/>
    <col min="11" max="11" width="17.7109375" style="50" customWidth="1"/>
    <col min="12" max="12" width="13.7109375" style="50" hidden="1" customWidth="1"/>
    <col min="13" max="13" width="14.28515625" style="50" hidden="1" customWidth="1"/>
    <col min="14" max="14" width="0" style="50" hidden="1" customWidth="1"/>
    <col min="15" max="15" width="8.28515625" style="50" hidden="1" customWidth="1"/>
    <col min="16" max="16" width="8.28515625" style="40" hidden="1" customWidth="1"/>
    <col min="17" max="17" width="6" style="40" hidden="1" customWidth="1"/>
    <col min="18" max="18" width="8.140625" style="40" hidden="1" customWidth="1"/>
    <col min="19" max="19" width="5.7109375" style="40" hidden="1" customWidth="1"/>
    <col min="20" max="20" width="7.42578125" style="40" hidden="1" customWidth="1"/>
    <col min="21" max="21" width="6.5703125" style="40" hidden="1" customWidth="1"/>
    <col min="22" max="22" width="16.42578125" style="40" customWidth="1"/>
    <col min="23" max="66" width="9.140625" style="39"/>
    <col min="67" max="68" width="9.140625" style="40"/>
    <col min="69" max="69" width="9.140625" style="39"/>
    <col min="70" max="70" width="10.42578125" style="39" customWidth="1"/>
    <col min="71" max="71" width="10.28515625" style="39" customWidth="1"/>
    <col min="72" max="73" width="9.140625" style="39"/>
    <col min="74" max="75" width="9.140625" style="40"/>
    <col min="76" max="79" width="0" style="40" hidden="1" customWidth="1"/>
    <col min="80" max="16384" width="9.140625" style="40"/>
  </cols>
  <sheetData>
    <row r="1" spans="1:73" ht="24.75" customHeight="1">
      <c r="A1" s="644" t="s">
        <v>404</v>
      </c>
      <c r="B1" s="644"/>
      <c r="C1" s="644"/>
      <c r="D1" s="644"/>
      <c r="E1" s="644"/>
      <c r="F1" s="644"/>
      <c r="G1" s="644"/>
      <c r="H1" s="644"/>
      <c r="I1" s="644"/>
      <c r="J1" s="644"/>
      <c r="K1" s="644"/>
      <c r="L1" s="644"/>
      <c r="M1" s="644"/>
      <c r="N1" s="644"/>
      <c r="O1" s="644"/>
      <c r="P1" s="644"/>
      <c r="Q1" s="644"/>
      <c r="R1" s="644"/>
      <c r="S1" s="644"/>
      <c r="T1" s="644"/>
      <c r="U1" s="644"/>
      <c r="V1" s="644"/>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row>
    <row r="2" spans="1:73" ht="49.5" customHeight="1">
      <c r="A2" s="625" t="s">
        <v>322</v>
      </c>
      <c r="B2" s="625" t="s">
        <v>103</v>
      </c>
      <c r="C2" s="625" t="s">
        <v>104</v>
      </c>
      <c r="D2" s="386" t="s">
        <v>105</v>
      </c>
      <c r="E2" s="624" t="s">
        <v>183</v>
      </c>
      <c r="F2" s="626" t="s">
        <v>159</v>
      </c>
      <c r="G2" s="626" t="s">
        <v>160</v>
      </c>
      <c r="H2" s="385" t="s">
        <v>185</v>
      </c>
      <c r="I2" s="400" t="s">
        <v>107</v>
      </c>
      <c r="J2" s="400" t="s">
        <v>108</v>
      </c>
      <c r="K2" s="385" t="s">
        <v>109</v>
      </c>
      <c r="L2" s="626" t="s">
        <v>67</v>
      </c>
      <c r="M2" s="626" t="s">
        <v>68</v>
      </c>
      <c r="N2" s="646" t="s">
        <v>66</v>
      </c>
      <c r="O2" s="646"/>
      <c r="P2" s="432"/>
      <c r="Q2" s="623" t="s">
        <v>1</v>
      </c>
      <c r="R2" s="623"/>
      <c r="S2" s="623"/>
      <c r="T2" s="623"/>
      <c r="U2" s="623"/>
      <c r="V2" s="623"/>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row>
    <row r="3" spans="1:73" ht="49.5" customHeight="1">
      <c r="A3" s="625"/>
      <c r="B3" s="625"/>
      <c r="C3" s="625"/>
      <c r="D3" s="386" t="s">
        <v>118</v>
      </c>
      <c r="E3" s="624"/>
      <c r="F3" s="626"/>
      <c r="G3" s="626"/>
      <c r="H3" s="385" t="s">
        <v>120</v>
      </c>
      <c r="I3" s="400" t="s">
        <v>121</v>
      </c>
      <c r="J3" s="400" t="s">
        <v>122</v>
      </c>
      <c r="K3" s="385" t="s">
        <v>199</v>
      </c>
      <c r="L3" s="626"/>
      <c r="M3" s="626"/>
      <c r="N3" s="385" t="s">
        <v>70</v>
      </c>
      <c r="O3" s="385" t="s">
        <v>71</v>
      </c>
      <c r="P3" s="401" t="s">
        <v>127</v>
      </c>
      <c r="Q3" s="382" t="s">
        <v>128</v>
      </c>
      <c r="R3" s="383" t="s">
        <v>166</v>
      </c>
      <c r="S3" s="383" t="s">
        <v>129</v>
      </c>
      <c r="T3" s="383" t="s">
        <v>130</v>
      </c>
      <c r="U3" s="383" t="s">
        <v>165</v>
      </c>
      <c r="V3" s="384" t="s">
        <v>131</v>
      </c>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row>
    <row r="4" spans="1:73" s="42" customFormat="1" ht="33" customHeight="1">
      <c r="A4" s="390">
        <v>1</v>
      </c>
      <c r="B4" s="215" t="s">
        <v>215</v>
      </c>
      <c r="C4" s="260" t="s">
        <v>207</v>
      </c>
      <c r="D4" s="391" t="s">
        <v>298</v>
      </c>
      <c r="E4" s="394">
        <v>115</v>
      </c>
      <c r="F4" s="395" t="s">
        <v>58</v>
      </c>
      <c r="G4" s="395" t="s">
        <v>155</v>
      </c>
      <c r="H4" s="649">
        <v>483800</v>
      </c>
      <c r="I4" s="648">
        <v>410000</v>
      </c>
      <c r="J4" s="643">
        <v>483800</v>
      </c>
      <c r="K4" s="643">
        <f>H4+H5-J4</f>
        <v>0</v>
      </c>
      <c r="L4" s="645">
        <v>120</v>
      </c>
      <c r="M4" s="645">
        <v>220</v>
      </c>
      <c r="N4" s="396"/>
      <c r="O4" s="396"/>
      <c r="P4" s="392"/>
      <c r="Q4" s="393">
        <v>1</v>
      </c>
      <c r="R4" s="393"/>
      <c r="S4" s="393"/>
      <c r="T4" s="393"/>
      <c r="U4" s="393"/>
      <c r="V4" s="358" t="s">
        <v>396</v>
      </c>
      <c r="AG4" s="41" t="s">
        <v>132</v>
      </c>
      <c r="AH4" s="41" t="s">
        <v>58</v>
      </c>
      <c r="AI4" s="41" t="s">
        <v>154</v>
      </c>
      <c r="BQ4" s="41" t="s">
        <v>132</v>
      </c>
      <c r="BR4" s="41" t="s">
        <v>58</v>
      </c>
      <c r="BS4" s="41" t="s">
        <v>143</v>
      </c>
      <c r="BT4" s="41"/>
      <c r="BU4" s="41"/>
    </row>
    <row r="5" spans="1:73" s="42" customFormat="1" ht="33" customHeight="1">
      <c r="A5" s="390">
        <v>2</v>
      </c>
      <c r="B5" s="215" t="s">
        <v>215</v>
      </c>
      <c r="C5" s="260" t="s">
        <v>207</v>
      </c>
      <c r="D5" s="391" t="s">
        <v>299</v>
      </c>
      <c r="E5" s="394">
        <v>1663</v>
      </c>
      <c r="F5" s="395" t="s">
        <v>58</v>
      </c>
      <c r="G5" s="395" t="s">
        <v>155</v>
      </c>
      <c r="H5" s="649"/>
      <c r="I5" s="648"/>
      <c r="J5" s="643"/>
      <c r="K5" s="643"/>
      <c r="L5" s="645"/>
      <c r="M5" s="645"/>
      <c r="N5" s="396"/>
      <c r="O5" s="396"/>
      <c r="P5" s="392"/>
      <c r="Q5" s="393">
        <v>1</v>
      </c>
      <c r="R5" s="393"/>
      <c r="S5" s="393"/>
      <c r="T5" s="393"/>
      <c r="U5" s="393"/>
      <c r="V5" s="358" t="s">
        <v>396</v>
      </c>
      <c r="W5" s="41"/>
      <c r="X5" s="41"/>
      <c r="Y5" s="41"/>
      <c r="Z5" s="41"/>
      <c r="AA5" s="41"/>
      <c r="AB5" s="41"/>
      <c r="AC5" s="41"/>
      <c r="AD5" s="41"/>
      <c r="AE5" s="41"/>
      <c r="AF5" s="41"/>
      <c r="AG5" s="41" t="s">
        <v>136</v>
      </c>
      <c r="AH5" s="41" t="s">
        <v>144</v>
      </c>
      <c r="AI5" s="41" t="s">
        <v>153</v>
      </c>
      <c r="AJ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Q5" s="41" t="s">
        <v>136</v>
      </c>
      <c r="BR5" s="41" t="s">
        <v>144</v>
      </c>
      <c r="BS5" s="41" t="s">
        <v>145</v>
      </c>
      <c r="BT5" s="41"/>
      <c r="BU5" s="41"/>
    </row>
    <row r="6" spans="1:73" s="42" customFormat="1" ht="33" customHeight="1">
      <c r="A6" s="390">
        <v>3</v>
      </c>
      <c r="B6" s="215" t="s">
        <v>215</v>
      </c>
      <c r="C6" s="260" t="s">
        <v>210</v>
      </c>
      <c r="D6" s="397" t="s">
        <v>300</v>
      </c>
      <c r="E6" s="394">
        <v>364</v>
      </c>
      <c r="F6" s="395" t="s">
        <v>58</v>
      </c>
      <c r="G6" s="395" t="s">
        <v>155</v>
      </c>
      <c r="H6" s="398">
        <v>181721</v>
      </c>
      <c r="I6" s="398">
        <v>154000</v>
      </c>
      <c r="J6" s="398">
        <v>181720</v>
      </c>
      <c r="K6" s="402">
        <f t="shared" ref="K6" si="0">H6-J6</f>
        <v>1</v>
      </c>
      <c r="L6" s="396">
        <v>5</v>
      </c>
      <c r="M6" s="396">
        <v>20</v>
      </c>
      <c r="N6" s="396"/>
      <c r="O6" s="396"/>
      <c r="P6" s="399"/>
      <c r="Q6" s="393">
        <v>1</v>
      </c>
      <c r="R6" s="393"/>
      <c r="S6" s="393"/>
      <c r="T6" s="393"/>
      <c r="U6" s="393"/>
      <c r="V6" s="358" t="s">
        <v>396</v>
      </c>
      <c r="W6" s="41"/>
      <c r="X6" s="41"/>
      <c r="Y6" s="41"/>
      <c r="Z6" s="41"/>
      <c r="AA6" s="41"/>
      <c r="AB6" s="41"/>
      <c r="AC6" s="41"/>
      <c r="AD6" s="41"/>
      <c r="AE6" s="41"/>
      <c r="AF6" s="41"/>
      <c r="AG6" s="41" t="s">
        <v>8</v>
      </c>
      <c r="AH6" s="41" t="s">
        <v>60</v>
      </c>
      <c r="AI6" s="41" t="s">
        <v>155</v>
      </c>
      <c r="AJ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Q6" s="41" t="s">
        <v>8</v>
      </c>
      <c r="BR6" s="41" t="s">
        <v>60</v>
      </c>
      <c r="BS6" s="41" t="s">
        <v>146</v>
      </c>
      <c r="BT6" s="41"/>
      <c r="BU6" s="41"/>
    </row>
    <row r="7" spans="1:73" s="42" customFormat="1" ht="33" customHeight="1">
      <c r="A7" s="390">
        <v>4</v>
      </c>
      <c r="B7" s="215" t="s">
        <v>215</v>
      </c>
      <c r="C7" s="260" t="s">
        <v>213</v>
      </c>
      <c r="D7" s="397" t="s">
        <v>301</v>
      </c>
      <c r="E7" s="394">
        <v>813</v>
      </c>
      <c r="F7" s="395" t="s">
        <v>144</v>
      </c>
      <c r="G7" s="395" t="s">
        <v>155</v>
      </c>
      <c r="H7" s="398">
        <v>100000</v>
      </c>
      <c r="I7" s="647">
        <v>599260.12</v>
      </c>
      <c r="J7" s="647">
        <v>707126.94</v>
      </c>
      <c r="K7" s="643">
        <f>H7+H8+H9+H10+H11-J7</f>
        <v>873.06000000005588</v>
      </c>
      <c r="L7" s="645">
        <v>1015</v>
      </c>
      <c r="M7" s="645">
        <v>40</v>
      </c>
      <c r="N7" s="396"/>
      <c r="O7" s="396"/>
      <c r="P7" s="392"/>
      <c r="Q7" s="393">
        <v>1</v>
      </c>
      <c r="R7" s="393"/>
      <c r="S7" s="393"/>
      <c r="T7" s="393"/>
      <c r="U7" s="393"/>
      <c r="V7" s="358" t="s">
        <v>396</v>
      </c>
      <c r="W7" s="41"/>
      <c r="X7" s="41"/>
      <c r="Y7" s="41"/>
      <c r="Z7" s="41"/>
      <c r="AA7" s="41"/>
      <c r="AB7" s="41"/>
      <c r="AC7" s="41"/>
      <c r="AD7" s="41"/>
      <c r="AE7" s="41"/>
      <c r="AF7" s="41"/>
      <c r="AG7" s="41"/>
      <c r="AH7" s="41" t="s">
        <v>156</v>
      </c>
      <c r="AI7" s="41" t="s">
        <v>157</v>
      </c>
      <c r="AJ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Q7" s="41"/>
      <c r="BR7" s="41"/>
      <c r="BS7" s="41"/>
      <c r="BT7" s="41"/>
      <c r="BU7" s="41"/>
    </row>
    <row r="8" spans="1:73" s="42" customFormat="1" ht="33" customHeight="1">
      <c r="A8" s="390">
        <v>5</v>
      </c>
      <c r="B8" s="215" t="s">
        <v>215</v>
      </c>
      <c r="C8" s="260" t="s">
        <v>213</v>
      </c>
      <c r="D8" s="397" t="s">
        <v>302</v>
      </c>
      <c r="E8" s="394">
        <v>1098</v>
      </c>
      <c r="F8" s="395" t="s">
        <v>144</v>
      </c>
      <c r="G8" s="395" t="s">
        <v>155</v>
      </c>
      <c r="H8" s="398">
        <v>115000</v>
      </c>
      <c r="I8" s="647"/>
      <c r="J8" s="647"/>
      <c r="K8" s="643"/>
      <c r="L8" s="645"/>
      <c r="M8" s="645"/>
      <c r="N8" s="396"/>
      <c r="O8" s="396"/>
      <c r="P8" s="392"/>
      <c r="Q8" s="393">
        <v>1</v>
      </c>
      <c r="R8" s="393"/>
      <c r="S8" s="393"/>
      <c r="T8" s="393"/>
      <c r="U8" s="393"/>
      <c r="V8" s="358" t="s">
        <v>396</v>
      </c>
      <c r="W8" s="41"/>
      <c r="X8" s="41"/>
      <c r="Y8" s="41"/>
      <c r="Z8" s="41"/>
      <c r="AA8" s="41"/>
      <c r="AB8" s="41"/>
      <c r="AC8" s="41"/>
      <c r="AD8" s="41"/>
      <c r="AE8" s="41"/>
      <c r="AF8" s="41"/>
      <c r="AG8" s="41"/>
      <c r="AH8" s="41"/>
      <c r="AI8" s="41" t="s">
        <v>158</v>
      </c>
      <c r="AJ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Q8" s="41"/>
      <c r="BR8" s="41"/>
      <c r="BS8" s="41"/>
      <c r="BT8" s="41"/>
      <c r="BU8" s="41"/>
    </row>
    <row r="9" spans="1:73" s="42" customFormat="1" ht="33" customHeight="1">
      <c r="A9" s="390">
        <v>6</v>
      </c>
      <c r="B9" s="215" t="s">
        <v>215</v>
      </c>
      <c r="C9" s="260" t="s">
        <v>213</v>
      </c>
      <c r="D9" s="397" t="s">
        <v>303</v>
      </c>
      <c r="E9" s="394">
        <v>3597</v>
      </c>
      <c r="F9" s="395" t="s">
        <v>144</v>
      </c>
      <c r="G9" s="395" t="s">
        <v>155</v>
      </c>
      <c r="H9" s="398">
        <v>120000</v>
      </c>
      <c r="I9" s="647"/>
      <c r="J9" s="647"/>
      <c r="K9" s="643"/>
      <c r="L9" s="645"/>
      <c r="M9" s="645"/>
      <c r="N9" s="396"/>
      <c r="O9" s="396"/>
      <c r="P9" s="392"/>
      <c r="Q9" s="393">
        <v>1</v>
      </c>
      <c r="R9" s="393"/>
      <c r="S9" s="393"/>
      <c r="T9" s="393"/>
      <c r="U9" s="393"/>
      <c r="V9" s="358" t="s">
        <v>396</v>
      </c>
      <c r="W9" s="41"/>
      <c r="X9" s="41"/>
      <c r="Y9" s="41"/>
      <c r="Z9" s="41"/>
      <c r="AA9" s="41"/>
      <c r="AB9" s="41"/>
      <c r="AC9" s="41"/>
      <c r="AD9" s="41"/>
      <c r="AE9" s="41"/>
      <c r="AF9" s="41"/>
      <c r="AG9" s="41"/>
      <c r="AH9" s="41"/>
      <c r="AJ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Q9" s="41"/>
      <c r="BR9" s="41"/>
      <c r="BS9" s="41"/>
      <c r="BT9" s="41"/>
      <c r="BU9" s="41"/>
    </row>
    <row r="10" spans="1:73" s="42" customFormat="1" ht="33" customHeight="1">
      <c r="A10" s="390">
        <v>7</v>
      </c>
      <c r="B10" s="215" t="s">
        <v>215</v>
      </c>
      <c r="C10" s="260" t="s">
        <v>213</v>
      </c>
      <c r="D10" s="397" t="s">
        <v>304</v>
      </c>
      <c r="E10" s="394">
        <v>4399</v>
      </c>
      <c r="F10" s="395" t="s">
        <v>144</v>
      </c>
      <c r="G10" s="395" t="s">
        <v>155</v>
      </c>
      <c r="H10" s="398">
        <v>190000</v>
      </c>
      <c r="I10" s="647"/>
      <c r="J10" s="647"/>
      <c r="K10" s="643"/>
      <c r="L10" s="645"/>
      <c r="M10" s="645"/>
      <c r="N10" s="396"/>
      <c r="O10" s="396"/>
      <c r="P10" s="392"/>
      <c r="Q10" s="393">
        <v>1</v>
      </c>
      <c r="R10" s="393"/>
      <c r="S10" s="393"/>
      <c r="T10" s="393"/>
      <c r="U10" s="393"/>
      <c r="V10" s="358" t="s">
        <v>396</v>
      </c>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Q10" s="41"/>
      <c r="BR10" s="41"/>
      <c r="BS10" s="41"/>
      <c r="BT10" s="41"/>
      <c r="BU10" s="41"/>
    </row>
    <row r="11" spans="1:73" s="42" customFormat="1" ht="33" customHeight="1">
      <c r="A11" s="390">
        <v>8</v>
      </c>
      <c r="B11" s="215" t="s">
        <v>215</v>
      </c>
      <c r="C11" s="260" t="s">
        <v>213</v>
      </c>
      <c r="D11" s="397" t="s">
        <v>305</v>
      </c>
      <c r="E11" s="394">
        <v>3831</v>
      </c>
      <c r="F11" s="395" t="s">
        <v>144</v>
      </c>
      <c r="G11" s="395" t="s">
        <v>155</v>
      </c>
      <c r="H11" s="398">
        <v>183000</v>
      </c>
      <c r="I11" s="647"/>
      <c r="J11" s="647"/>
      <c r="K11" s="643"/>
      <c r="L11" s="645"/>
      <c r="M11" s="645"/>
      <c r="N11" s="396"/>
      <c r="O11" s="396"/>
      <c r="P11" s="392"/>
      <c r="Q11" s="393">
        <v>1</v>
      </c>
      <c r="R11" s="393"/>
      <c r="S11" s="393"/>
      <c r="T11" s="393"/>
      <c r="U11" s="393"/>
      <c r="V11" s="358" t="s">
        <v>396</v>
      </c>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Q11" s="41"/>
      <c r="BR11" s="41"/>
      <c r="BS11" s="41"/>
      <c r="BT11" s="41"/>
      <c r="BU11" s="41"/>
    </row>
    <row r="12" spans="1:73" s="42" customFormat="1" ht="39" customHeight="1">
      <c r="A12" s="389"/>
      <c r="B12" s="403"/>
      <c r="C12" s="403"/>
      <c r="D12" s="403"/>
      <c r="E12" s="404">
        <f>SUM(E4:E11)</f>
        <v>15880</v>
      </c>
      <c r="F12" s="403"/>
      <c r="G12" s="403"/>
      <c r="H12" s="405">
        <f>SUM(H4:H11)</f>
        <v>1373521</v>
      </c>
      <c r="I12" s="405">
        <f t="shared" ref="I12:K12" si="1">SUM(I4:I11)</f>
        <v>1163260.1200000001</v>
      </c>
      <c r="J12" s="405">
        <f t="shared" si="1"/>
        <v>1372646.94</v>
      </c>
      <c r="K12" s="405">
        <f t="shared" si="1"/>
        <v>874.06000000005588</v>
      </c>
      <c r="L12" s="406">
        <f>SUM(L4:L11)</f>
        <v>1140</v>
      </c>
      <c r="M12" s="406">
        <f>SUM(M4:M11)</f>
        <v>280</v>
      </c>
      <c r="N12" s="406">
        <f>SUM(N4:N11)</f>
        <v>0</v>
      </c>
      <c r="O12" s="406">
        <f>SUM(O4:O11)</f>
        <v>0</v>
      </c>
      <c r="P12" s="407"/>
      <c r="Q12" s="408">
        <f>SUM(Q4:Q11)</f>
        <v>8</v>
      </c>
      <c r="R12" s="408">
        <f>SUM(R4:R11)</f>
        <v>0</v>
      </c>
      <c r="S12" s="408">
        <f>SUM(S4:S11)</f>
        <v>0</v>
      </c>
      <c r="T12" s="408">
        <f>SUM(T4:T11)</f>
        <v>0</v>
      </c>
      <c r="U12" s="408">
        <f>SUM(U4:U11)</f>
        <v>0</v>
      </c>
      <c r="V12" s="408"/>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Q12" s="41"/>
      <c r="BR12" s="41"/>
      <c r="BS12" s="41"/>
      <c r="BT12" s="41"/>
      <c r="BU12" s="41"/>
    </row>
  </sheetData>
  <autoFilter ref="F2:G12"/>
  <mergeCells count="22">
    <mergeCell ref="A2:A3"/>
    <mergeCell ref="A1:V1"/>
    <mergeCell ref="M7:M11"/>
    <mergeCell ref="L7:L11"/>
    <mergeCell ref="E2:E3"/>
    <mergeCell ref="N2:O2"/>
    <mergeCell ref="L4:L5"/>
    <mergeCell ref="M4:M5"/>
    <mergeCell ref="I7:I11"/>
    <mergeCell ref="J7:J11"/>
    <mergeCell ref="I4:I5"/>
    <mergeCell ref="K4:K5"/>
    <mergeCell ref="J4:J5"/>
    <mergeCell ref="H4:H5"/>
    <mergeCell ref="K7:K11"/>
    <mergeCell ref="Q2:V2"/>
    <mergeCell ref="B2:B3"/>
    <mergeCell ref="C2:C3"/>
    <mergeCell ref="F2:F3"/>
    <mergeCell ref="G2:G3"/>
    <mergeCell ref="L2:L3"/>
    <mergeCell ref="M2:M3"/>
  </mergeCells>
  <dataValidations count="4">
    <dataValidation type="whole" allowBlank="1" showInputMessage="1" showErrorMessage="1" sqref="Q4:U65527 Q2:U2">
      <formula1>0</formula1>
      <formula2>10</formula2>
    </dataValidation>
    <dataValidation type="list" allowBlank="1" showInputMessage="1" showErrorMessage="1" sqref="G7:G65527 G2:G3">
      <formula1>$AI$4:$AI$9</formula1>
    </dataValidation>
    <dataValidation type="list" allowBlank="1" showInputMessage="1" showErrorMessage="1" sqref="G4:G6">
      <formula1>$AI$4:$AI$8</formula1>
    </dataValidation>
    <dataValidation type="list" allowBlank="1" showInputMessage="1" showErrorMessage="1" sqref="F2:F65527">
      <formula1>$AH$4:$AH$7</formula1>
    </dataValidation>
  </dataValidations>
  <pageMargins left="0.48" right="0.70866141732283472" top="0.74803149606299213" bottom="0.74803149606299213" header="0.31496062992125984" footer="0.31496062992125984"/>
  <pageSetup paperSize="9" scale="83" orientation="landscape" r:id="rId1"/>
  <drawing r:id="rId2"/>
</worksheet>
</file>

<file path=xl/worksheets/sheet6.xml><?xml version="1.0" encoding="utf-8"?>
<worksheet xmlns="http://schemas.openxmlformats.org/spreadsheetml/2006/main" xmlns:r="http://schemas.openxmlformats.org/officeDocument/2006/relationships">
  <sheetPr>
    <tabColor theme="2" tint="-0.249977111117893"/>
    <pageSetUpPr fitToPage="1"/>
  </sheetPr>
  <dimension ref="A1:BK11"/>
  <sheetViews>
    <sheetView zoomScale="80" zoomScaleNormal="80" workbookViewId="0">
      <pane ySplit="3" topLeftCell="A4" activePane="bottomLeft" state="frozen"/>
      <selection pane="bottomLeft" activeCell="N4" sqref="N4"/>
    </sheetView>
  </sheetViews>
  <sheetFormatPr defaultColWidth="9.140625" defaultRowHeight="12.75"/>
  <cols>
    <col min="1" max="1" width="9.140625" style="31"/>
    <col min="2" max="3" width="11.42578125" style="31" customWidth="1"/>
    <col min="4" max="4" width="45.28515625" style="31" customWidth="1"/>
    <col min="5" max="5" width="16.7109375" style="31" bestFit="1" customWidth="1"/>
    <col min="6" max="7" width="10.85546875" style="31" bestFit="1" customWidth="1"/>
    <col min="8" max="8" width="9.28515625" style="31" customWidth="1"/>
    <col min="9" max="9" width="29.140625" style="31" customWidth="1"/>
    <col min="10" max="10" width="24.28515625" style="31" customWidth="1"/>
    <col min="11" max="11" width="17.85546875" style="31" bestFit="1" customWidth="1"/>
    <col min="12" max="12" width="19.85546875" style="31" customWidth="1"/>
    <col min="13" max="13" width="17.140625" style="28" bestFit="1" customWidth="1"/>
    <col min="14" max="14" width="15.140625" style="31" bestFit="1" customWidth="1"/>
    <col min="15" max="24" width="9.140625" style="49"/>
    <col min="25" max="25" width="18.28515625" style="49" customWidth="1"/>
    <col min="26" max="56" width="9.140625" style="49"/>
    <col min="57" max="58" width="9.140625" style="31"/>
    <col min="59" max="59" width="9.140625" style="49"/>
    <col min="60" max="60" width="10.42578125" style="49" customWidth="1"/>
    <col min="61" max="61" width="10.28515625" style="49" customWidth="1"/>
    <col min="62" max="63" width="9.140625" style="49"/>
    <col min="64" max="65" width="9.140625" style="31"/>
    <col min="66" max="69" width="0" style="31" hidden="1" customWidth="1"/>
    <col min="70" max="16384" width="9.140625" style="31"/>
  </cols>
  <sheetData>
    <row r="1" spans="1:63" s="30" customFormat="1" ht="48" customHeight="1">
      <c r="A1" s="652" t="s">
        <v>405</v>
      </c>
      <c r="B1" s="652"/>
      <c r="C1" s="652"/>
      <c r="D1" s="652"/>
      <c r="E1" s="652"/>
      <c r="F1" s="652"/>
      <c r="G1" s="652"/>
      <c r="H1" s="652"/>
      <c r="I1" s="652"/>
      <c r="J1" s="652"/>
      <c r="K1" s="652"/>
      <c r="L1" s="652"/>
      <c r="M1" s="652"/>
      <c r="N1" s="652"/>
      <c r="BG1" s="49"/>
      <c r="BH1" s="49"/>
      <c r="BI1" s="49"/>
      <c r="BJ1" s="49"/>
      <c r="BK1" s="49"/>
    </row>
    <row r="2" spans="1:63" s="30" customFormat="1" ht="33.75" customHeight="1">
      <c r="A2" s="655" t="s">
        <v>322</v>
      </c>
      <c r="B2" s="655" t="s">
        <v>103</v>
      </c>
      <c r="C2" s="656" t="s">
        <v>104</v>
      </c>
      <c r="D2" s="656" t="s">
        <v>105</v>
      </c>
      <c r="E2" s="656"/>
      <c r="F2" s="624" t="s">
        <v>181</v>
      </c>
      <c r="G2" s="624" t="s">
        <v>182</v>
      </c>
      <c r="H2" s="624" t="s">
        <v>183</v>
      </c>
      <c r="I2" s="657" t="s">
        <v>397</v>
      </c>
      <c r="J2" s="657" t="s">
        <v>398</v>
      </c>
      <c r="K2" s="378" t="s">
        <v>185</v>
      </c>
      <c r="L2" s="379" t="s">
        <v>107</v>
      </c>
      <c r="M2" s="379" t="s">
        <v>108</v>
      </c>
      <c r="N2" s="666" t="s">
        <v>131</v>
      </c>
      <c r="BG2" s="49"/>
      <c r="BH2" s="49"/>
      <c r="BI2" s="49"/>
      <c r="BJ2" s="49"/>
      <c r="BK2" s="49"/>
    </row>
    <row r="3" spans="1:63" s="30" customFormat="1" ht="33.75" customHeight="1">
      <c r="A3" s="655"/>
      <c r="B3" s="655"/>
      <c r="C3" s="656"/>
      <c r="D3" s="380" t="s">
        <v>118</v>
      </c>
      <c r="E3" s="381" t="s">
        <v>142</v>
      </c>
      <c r="F3" s="624"/>
      <c r="G3" s="624"/>
      <c r="H3" s="624"/>
      <c r="I3" s="657"/>
      <c r="J3" s="657"/>
      <c r="K3" s="378" t="s">
        <v>120</v>
      </c>
      <c r="L3" s="379" t="s">
        <v>121</v>
      </c>
      <c r="M3" s="379" t="s">
        <v>122</v>
      </c>
      <c r="N3" s="667"/>
      <c r="BG3" s="49"/>
      <c r="BH3" s="49"/>
      <c r="BI3" s="49"/>
      <c r="BJ3" s="49"/>
      <c r="BK3" s="49"/>
    </row>
    <row r="4" spans="1:63" s="29" customFormat="1" ht="48.6" customHeight="1">
      <c r="A4" s="387">
        <v>1</v>
      </c>
      <c r="B4" s="362" t="s">
        <v>215</v>
      </c>
      <c r="C4" s="363" t="s">
        <v>207</v>
      </c>
      <c r="D4" s="364" t="s">
        <v>319</v>
      </c>
      <c r="E4" s="372" t="s">
        <v>307</v>
      </c>
      <c r="F4" s="238">
        <v>1</v>
      </c>
      <c r="G4" s="238"/>
      <c r="H4" s="238">
        <v>623</v>
      </c>
      <c r="I4" s="240" t="s">
        <v>58</v>
      </c>
      <c r="J4" s="240" t="s">
        <v>152</v>
      </c>
      <c r="K4" s="653">
        <v>200600</v>
      </c>
      <c r="L4" s="650">
        <v>170000</v>
      </c>
      <c r="M4" s="654">
        <v>200600</v>
      </c>
      <c r="N4" s="237" t="s">
        <v>396</v>
      </c>
      <c r="W4" s="26" t="s">
        <v>132</v>
      </c>
      <c r="X4" s="26" t="s">
        <v>58</v>
      </c>
      <c r="Y4" s="26" t="s">
        <v>30</v>
      </c>
      <c r="Z4" s="26" t="s">
        <v>47</v>
      </c>
      <c r="BG4" s="26" t="s">
        <v>132</v>
      </c>
      <c r="BH4" s="26" t="s">
        <v>58</v>
      </c>
      <c r="BI4" s="26" t="s">
        <v>143</v>
      </c>
      <c r="BJ4" s="26"/>
      <c r="BK4" s="26"/>
    </row>
    <row r="5" spans="1:63" s="27" customFormat="1" ht="48.6" customHeight="1">
      <c r="A5" s="388">
        <v>2</v>
      </c>
      <c r="B5" s="362" t="s">
        <v>215</v>
      </c>
      <c r="C5" s="363" t="s">
        <v>207</v>
      </c>
      <c r="D5" s="364" t="s">
        <v>306</v>
      </c>
      <c r="E5" s="373" t="s">
        <v>281</v>
      </c>
      <c r="F5" s="238">
        <v>1</v>
      </c>
      <c r="G5" s="238"/>
      <c r="H5" s="238">
        <v>468</v>
      </c>
      <c r="I5" s="240" t="s">
        <v>60</v>
      </c>
      <c r="J5" s="240" t="s">
        <v>152</v>
      </c>
      <c r="K5" s="653"/>
      <c r="L5" s="650"/>
      <c r="M5" s="654"/>
      <c r="N5" s="237" t="s">
        <v>396</v>
      </c>
      <c r="O5" s="26"/>
      <c r="P5" s="26"/>
      <c r="Q5" s="26"/>
      <c r="R5" s="26"/>
      <c r="S5" s="26"/>
      <c r="T5" s="26"/>
      <c r="U5" s="26"/>
      <c r="V5" s="26"/>
      <c r="W5" s="26" t="s">
        <v>136</v>
      </c>
      <c r="X5" s="26" t="s">
        <v>144</v>
      </c>
      <c r="Y5" s="26" t="s">
        <v>147</v>
      </c>
      <c r="Z5" s="26" t="s">
        <v>48</v>
      </c>
      <c r="AB5" s="26"/>
      <c r="AC5" s="26"/>
      <c r="AD5" s="26"/>
      <c r="AE5" s="26"/>
      <c r="AF5" s="26"/>
      <c r="AG5" s="26"/>
      <c r="AH5" s="26"/>
      <c r="AI5" s="26"/>
      <c r="AJ5" s="26"/>
      <c r="AK5" s="26"/>
      <c r="AL5" s="26"/>
      <c r="AM5" s="26"/>
      <c r="AN5" s="26"/>
      <c r="AO5" s="26"/>
      <c r="AP5" s="26"/>
      <c r="AQ5" s="26"/>
      <c r="AR5" s="26"/>
      <c r="AS5" s="26"/>
      <c r="AT5" s="26"/>
      <c r="AU5" s="26"/>
      <c r="AV5" s="26"/>
      <c r="AW5" s="26"/>
      <c r="AX5" s="26"/>
      <c r="AY5" s="26"/>
      <c r="AZ5" s="26"/>
      <c r="BA5" s="26"/>
      <c r="BB5" s="26"/>
      <c r="BC5" s="26"/>
      <c r="BD5" s="26"/>
      <c r="BG5" s="26" t="s">
        <v>136</v>
      </c>
      <c r="BH5" s="26" t="s">
        <v>144</v>
      </c>
      <c r="BI5" s="26" t="s">
        <v>145</v>
      </c>
      <c r="BJ5" s="26"/>
      <c r="BK5" s="26"/>
    </row>
    <row r="6" spans="1:63" s="27" customFormat="1" ht="48.6" customHeight="1">
      <c r="A6" s="388">
        <v>3</v>
      </c>
      <c r="B6" s="362" t="s">
        <v>215</v>
      </c>
      <c r="C6" s="363" t="s">
        <v>210</v>
      </c>
      <c r="D6" s="365" t="s">
        <v>310</v>
      </c>
      <c r="E6" s="373" t="s">
        <v>308</v>
      </c>
      <c r="F6" s="238">
        <v>1</v>
      </c>
      <c r="G6" s="238"/>
      <c r="H6" s="238">
        <v>496</v>
      </c>
      <c r="I6" s="240" t="s">
        <v>58</v>
      </c>
      <c r="J6" s="240" t="s">
        <v>152</v>
      </c>
      <c r="K6" s="377">
        <v>369371.98</v>
      </c>
      <c r="L6" s="377">
        <v>313027.09999999998</v>
      </c>
      <c r="M6" s="377">
        <v>369371.97</v>
      </c>
      <c r="N6" s="237" t="s">
        <v>396</v>
      </c>
      <c r="O6" s="26"/>
      <c r="P6" s="26"/>
      <c r="Q6" s="26"/>
      <c r="R6" s="26"/>
      <c r="S6" s="26"/>
      <c r="T6" s="26"/>
      <c r="U6" s="26"/>
      <c r="V6" s="26"/>
      <c r="W6" s="26" t="s">
        <v>8</v>
      </c>
      <c r="X6" s="26" t="s">
        <v>60</v>
      </c>
      <c r="Y6" s="26" t="s">
        <v>148</v>
      </c>
      <c r="Z6" s="26" t="s">
        <v>49</v>
      </c>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G6" s="26" t="s">
        <v>8</v>
      </c>
      <c r="BH6" s="26" t="s">
        <v>60</v>
      </c>
      <c r="BI6" s="26" t="s">
        <v>146</v>
      </c>
      <c r="BJ6" s="26"/>
      <c r="BK6" s="26"/>
    </row>
    <row r="7" spans="1:63" s="27" customFormat="1" ht="48.6" customHeight="1">
      <c r="A7" s="387">
        <v>4</v>
      </c>
      <c r="B7" s="362" t="s">
        <v>215</v>
      </c>
      <c r="C7" s="363" t="s">
        <v>210</v>
      </c>
      <c r="D7" s="365" t="s">
        <v>311</v>
      </c>
      <c r="E7" s="373" t="s">
        <v>297</v>
      </c>
      <c r="F7" s="238">
        <v>1</v>
      </c>
      <c r="G7" s="238"/>
      <c r="H7" s="238">
        <v>963</v>
      </c>
      <c r="I7" s="240" t="s">
        <v>58</v>
      </c>
      <c r="J7" s="240" t="s">
        <v>152</v>
      </c>
      <c r="K7" s="377">
        <v>500908.82</v>
      </c>
      <c r="L7" s="377">
        <v>424499</v>
      </c>
      <c r="M7" s="377">
        <v>500908.82</v>
      </c>
      <c r="N7" s="237" t="s">
        <v>396</v>
      </c>
      <c r="O7" s="26"/>
      <c r="P7" s="26"/>
      <c r="Q7" s="26"/>
      <c r="R7" s="26"/>
      <c r="S7" s="26"/>
      <c r="T7" s="26"/>
      <c r="U7" s="26"/>
      <c r="V7" s="26"/>
      <c r="W7" s="26"/>
      <c r="X7" s="26"/>
      <c r="Y7" s="26" t="s">
        <v>149</v>
      </c>
      <c r="Z7" s="26" t="s">
        <v>150</v>
      </c>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G7" s="26"/>
      <c r="BH7" s="26"/>
      <c r="BI7" s="26"/>
      <c r="BJ7" s="26"/>
      <c r="BK7" s="26"/>
    </row>
    <row r="8" spans="1:63" s="27" customFormat="1" ht="48.6" customHeight="1">
      <c r="A8" s="388">
        <v>5</v>
      </c>
      <c r="B8" s="362" t="s">
        <v>215</v>
      </c>
      <c r="C8" s="363" t="s">
        <v>210</v>
      </c>
      <c r="D8" s="365" t="s">
        <v>312</v>
      </c>
      <c r="E8" s="373" t="s">
        <v>309</v>
      </c>
      <c r="F8" s="238">
        <v>1</v>
      </c>
      <c r="G8" s="238"/>
      <c r="H8" s="238">
        <v>1844</v>
      </c>
      <c r="I8" s="240" t="s">
        <v>58</v>
      </c>
      <c r="J8" s="240" t="s">
        <v>152</v>
      </c>
      <c r="K8" s="377">
        <v>566739.42000000004</v>
      </c>
      <c r="L8" s="377">
        <v>480287.64</v>
      </c>
      <c r="M8" s="241">
        <v>566739.42000000004</v>
      </c>
      <c r="N8" s="237" t="s">
        <v>396</v>
      </c>
      <c r="O8" s="26"/>
      <c r="P8" s="26"/>
      <c r="Q8" s="26"/>
      <c r="R8" s="26"/>
      <c r="S8" s="26"/>
      <c r="T8" s="26"/>
      <c r="U8" s="26"/>
      <c r="V8" s="26"/>
      <c r="W8" s="26"/>
      <c r="X8" s="26"/>
      <c r="Y8" s="26" t="s">
        <v>151</v>
      </c>
      <c r="Z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G8" s="26"/>
      <c r="BH8" s="26"/>
      <c r="BI8" s="26"/>
      <c r="BJ8" s="26"/>
      <c r="BK8" s="26"/>
    </row>
    <row r="9" spans="1:63" s="27" customFormat="1" ht="48.6" customHeight="1">
      <c r="A9" s="388">
        <v>6</v>
      </c>
      <c r="B9" s="362" t="s">
        <v>215</v>
      </c>
      <c r="C9" s="363" t="s">
        <v>210</v>
      </c>
      <c r="D9" s="364" t="s">
        <v>321</v>
      </c>
      <c r="E9" s="373" t="s">
        <v>260</v>
      </c>
      <c r="F9" s="238">
        <v>1</v>
      </c>
      <c r="G9" s="238"/>
      <c r="H9" s="334">
        <v>371</v>
      </c>
      <c r="I9" s="240" t="s">
        <v>60</v>
      </c>
      <c r="J9" s="240" t="s">
        <v>152</v>
      </c>
      <c r="K9" s="377">
        <v>57230</v>
      </c>
      <c r="L9" s="377">
        <v>48500</v>
      </c>
      <c r="M9" s="377">
        <v>57230</v>
      </c>
      <c r="N9" s="237" t="s">
        <v>396</v>
      </c>
      <c r="O9" s="26"/>
      <c r="P9" s="26"/>
      <c r="Q9" s="26"/>
      <c r="R9" s="26"/>
      <c r="S9" s="26"/>
      <c r="T9" s="26"/>
      <c r="U9" s="26"/>
      <c r="V9" s="26"/>
      <c r="W9" s="26"/>
      <c r="X9" s="26"/>
      <c r="Y9" s="26"/>
      <c r="Z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G9" s="26"/>
      <c r="BH9" s="26"/>
      <c r="BI9" s="26"/>
      <c r="BJ9" s="26"/>
      <c r="BK9" s="26"/>
    </row>
    <row r="10" spans="1:63" s="27" customFormat="1" ht="78.75" customHeight="1">
      <c r="A10" s="387">
        <v>7</v>
      </c>
      <c r="B10" s="362" t="s">
        <v>215</v>
      </c>
      <c r="C10" s="363" t="s">
        <v>210</v>
      </c>
      <c r="D10" s="364" t="s">
        <v>370</v>
      </c>
      <c r="E10" s="374" t="s">
        <v>371</v>
      </c>
      <c r="F10" s="238">
        <v>2</v>
      </c>
      <c r="G10" s="238"/>
      <c r="H10" s="334"/>
      <c r="I10" s="240" t="s">
        <v>58</v>
      </c>
      <c r="J10" s="240" t="s">
        <v>152</v>
      </c>
      <c r="K10" s="377">
        <v>502473.23</v>
      </c>
      <c r="L10" s="259">
        <v>425000</v>
      </c>
      <c r="M10" s="241">
        <v>501500</v>
      </c>
      <c r="N10" s="237" t="s">
        <v>396</v>
      </c>
      <c r="O10" s="26"/>
      <c r="P10" s="26"/>
      <c r="Q10" s="26"/>
      <c r="R10" s="26"/>
      <c r="S10" s="26"/>
      <c r="T10" s="26"/>
      <c r="U10" s="26"/>
      <c r="V10" s="26"/>
      <c r="W10" s="26"/>
      <c r="X10" s="26"/>
      <c r="Y10" s="26"/>
      <c r="Z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G10" s="26"/>
      <c r="BH10" s="26"/>
      <c r="BI10" s="26"/>
      <c r="BJ10" s="26"/>
      <c r="BK10" s="26"/>
    </row>
    <row r="11" spans="1:63" s="27" customFormat="1" ht="72" customHeight="1">
      <c r="A11" s="651"/>
      <c r="B11" s="651"/>
      <c r="C11" s="651"/>
      <c r="D11" s="651"/>
      <c r="E11" s="242"/>
      <c r="F11" s="668">
        <f>SUM(F4:F10)</f>
        <v>8</v>
      </c>
      <c r="G11" s="668">
        <f>SUM(G4:G8)</f>
        <v>0</v>
      </c>
      <c r="H11" s="668">
        <f>SUM(H4:H9)</f>
        <v>4765</v>
      </c>
      <c r="I11" s="668"/>
      <c r="J11" s="668"/>
      <c r="K11" s="669">
        <f>SUM(K4:K10)</f>
        <v>2197323.4500000002</v>
      </c>
      <c r="L11" s="669">
        <f t="shared" ref="L11:M11" si="0">SUM(L4:L10)</f>
        <v>1861313.74</v>
      </c>
      <c r="M11" s="669">
        <f t="shared" si="0"/>
        <v>2196350.21</v>
      </c>
      <c r="N11" s="670"/>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G11" s="26"/>
      <c r="BH11" s="26"/>
      <c r="BI11" s="26"/>
      <c r="BJ11" s="26"/>
      <c r="BK11" s="26"/>
    </row>
  </sheetData>
  <mergeCells count="15">
    <mergeCell ref="A1:N1"/>
    <mergeCell ref="K4:K5"/>
    <mergeCell ref="M4:M5"/>
    <mergeCell ref="B2:B3"/>
    <mergeCell ref="C2:C3"/>
    <mergeCell ref="D2:E2"/>
    <mergeCell ref="F2:F3"/>
    <mergeCell ref="I2:I3"/>
    <mergeCell ref="J2:J3"/>
    <mergeCell ref="G2:G3"/>
    <mergeCell ref="H2:H3"/>
    <mergeCell ref="N2:N3"/>
    <mergeCell ref="L4:L5"/>
    <mergeCell ref="A2:A3"/>
    <mergeCell ref="A11:D11"/>
  </mergeCells>
  <dataValidations count="3">
    <dataValidation type="list" allowBlank="1" showInputMessage="1" showErrorMessage="1" sqref="I2:I3 I5:I65514">
      <formula1>$X$4:$X$7</formula1>
    </dataValidation>
    <dataValidation type="list" allowBlank="1" showInputMessage="1" showErrorMessage="1" sqref="I4">
      <formula1>$X$4:$X$6</formula1>
    </dataValidation>
    <dataValidation type="list" allowBlank="1" showInputMessage="1" showErrorMessage="1" sqref="J2:J1048576">
      <formula1>$Y$4:$Y$8</formula1>
    </dataValidation>
  </dataValidations>
  <pageMargins left="0.46" right="0.22" top="0.74803149606299213" bottom="0.74803149606299213" header="0.31496062992125984" footer="0.31496062992125984"/>
  <pageSetup paperSize="9" scale="4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6</vt:i4>
      </vt:variant>
    </vt:vector>
  </HeadingPairs>
  <TitlesOfParts>
    <vt:vector size="12" baseType="lpstr">
      <vt:lpstr>ÖDENEK TAKİP-2020</vt:lpstr>
      <vt:lpstr>İL İCMALİ 2020</vt:lpstr>
      <vt:lpstr>2020 İÇMESUYU ALT DAĞ.</vt:lpstr>
      <vt:lpstr>2020 YOL İZLEME ALT DAĞ.</vt:lpstr>
      <vt:lpstr>2020 SULAMA ALT DAĞ.</vt:lpstr>
      <vt:lpstr>2020 ATIKSU ALT DAĞ.</vt:lpstr>
      <vt:lpstr>'2020 ATIKSU ALT DAĞ.'!Yazdırma_Alanı</vt:lpstr>
      <vt:lpstr>'2020 İÇMESUYU ALT DAĞ.'!Yazdırma_Alanı</vt:lpstr>
      <vt:lpstr>'2020 SULAMA ALT DAĞ.'!Yazdırma_Alanı</vt:lpstr>
      <vt:lpstr>'2020 YOL İZLEME ALT DAĞ.'!Yazdırma_Alanı</vt:lpstr>
      <vt:lpstr>'İL İCMALİ 2020'!Yazdırma_Alanı</vt:lpstr>
      <vt:lpstr>'İL İCMALİ 2020'!Yazdırma_Başlıkları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ZEKERIYA_NIGIZ</cp:lastModifiedBy>
  <cp:lastPrinted>2021-06-15T12:16:46Z</cp:lastPrinted>
  <dcterms:created xsi:type="dcterms:W3CDTF">2018-04-11T07:59:38Z</dcterms:created>
  <dcterms:modified xsi:type="dcterms:W3CDTF">2021-06-21T12:46:18Z</dcterms:modified>
</cp:coreProperties>
</file>