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8800" windowHeight="12195" tabRatio="815"/>
  </bookViews>
  <sheets>
    <sheet name="ÖDENEK TAKİP-2023" sheetId="2" r:id="rId1"/>
    <sheet name="İL İCMALİ 2023" sheetId="8" r:id="rId2"/>
    <sheet name="2023 İÇMESUYU ALT DAĞ." sheetId="5" r:id="rId3"/>
    <sheet name="2023 YOL İZLEME ALT DAĞ." sheetId="6" r:id="rId4"/>
    <sheet name="2023 SULAMA ALT DAĞ." sheetId="7" r:id="rId5"/>
    <sheet name="2023 ATIKSU ALT DAĞ." sheetId="4" r:id="rId6"/>
    <sheet name="Sayfa1" sheetId="9" r:id="rId7"/>
  </sheets>
  <externalReferences>
    <externalReference r:id="rId8"/>
    <externalReference r:id="rId9"/>
    <externalReference r:id="rId10"/>
  </externalReferences>
  <definedNames>
    <definedName name="_xlnm._FilterDatabase" localSheetId="5" hidden="1">'2023 ATIKSU ALT DAĞ.'!$I$2:$J$6</definedName>
    <definedName name="_xlnm._FilterDatabase" localSheetId="2" hidden="1">'2023 İÇMESUYU ALT DAĞ.'!$I$2:$J$25</definedName>
    <definedName name="_xlnm._FilterDatabase" localSheetId="3" hidden="1">'2023 YOL İZLEME ALT DAĞ.'!$A$2:$CR$47</definedName>
    <definedName name="_xlnm._FilterDatabase" localSheetId="6" hidden="1">Sayfa1!$A$1:$O$63</definedName>
    <definedName name="ağrı">[1]PROGRAM!$F$69</definedName>
    <definedName name="ARTVİN">[1]PROGRAM!$F$102</definedName>
    <definedName name="BİN">'[2]2006 ÖDENEK'!$A$1</definedName>
    <definedName name="bitlis">[1]PROGRAM!$F$134</definedName>
    <definedName name="DEVAM">'[2]YENİ İŞLER'!$X$3</definedName>
    <definedName name="DİYARBAKIR">[1]PROGRAM!$F$197</definedName>
    <definedName name="EDİRNE">[1]PROGRAM!$F$228</definedName>
    <definedName name="ERZİNCAN">[1]PROGRAM!$F$266</definedName>
    <definedName name="EŞEK" localSheetId="1">#REF!</definedName>
    <definedName name="EŞEK">#REF!</definedName>
    <definedName name="HAKKARİ">[1]PROGRAM!$F$308</definedName>
    <definedName name="İÇ">'[2]2005 ÖDENEK'!$D$8</definedName>
    <definedName name="İÇME">'[2]YENİ İŞLER'!$Q$3</definedName>
    <definedName name="iiki">#REF!</definedName>
    <definedName name="iki">#REF!</definedName>
    <definedName name="KANAL">'[2]YENİ İŞLER'!$S$3</definedName>
    <definedName name="KARAMAN">[1]PROGRAM!$F$344</definedName>
    <definedName name="KARS">[1]PROGRAM!$F$373</definedName>
    <definedName name="muğla">[1]PROGRAM!$F$266</definedName>
    <definedName name="ORDU">[1]PROGRAM!$F$428</definedName>
    <definedName name="ORTAK">'[2]YENİ İŞLER'!$Y$3</definedName>
    <definedName name="ÖDENEK">#REF!</definedName>
    <definedName name="PARA">'[3]KÖYDES 2. ETAP PROGRAMI'!$AN$6</definedName>
    <definedName name="PUAN" localSheetId="1">#REF!</definedName>
    <definedName name="PUAN">#REF!</definedName>
    <definedName name="RİZE">[1]PROGRAM!$F$461</definedName>
    <definedName name="SİİRT">#REF!</definedName>
    <definedName name="SULAMA">'[2]YENİ İŞLER'!$R$3</definedName>
    <definedName name="ŞIRNAK">[1]PROGRAM!$F$499</definedName>
    <definedName name="TOP">[1]DAĞITIM!$U$19</definedName>
    <definedName name="topl">#REF!</definedName>
    <definedName name="topl.">#REF!</definedName>
    <definedName name="topla">#REF!</definedName>
    <definedName name="TOPLAM">'[3]KÖYDES 2. ETAP PROGRAMI'!$AC$31</definedName>
    <definedName name="_xlnm.Print_Area" localSheetId="5">'2023 ATIKSU ALT DAĞ.'!$A$1:$Y$6</definedName>
    <definedName name="_xlnm.Print_Area" localSheetId="2">'2023 İÇMESUYU ALT DAĞ.'!$A$1:$V$25</definedName>
    <definedName name="_xlnm.Print_Area" localSheetId="4">'2023 SULAMA ALT DAĞ.'!$A$1:$X$6</definedName>
    <definedName name="_xlnm.Print_Area" localSheetId="3">'2023 YOL İZLEME ALT DAĞ.'!$A$1:$AK$47</definedName>
    <definedName name="_xlnm.Print_Area" localSheetId="1">'İL İCMALİ 2023'!$A$1:$U$65</definedName>
    <definedName name="_xlnm.Print_Titles" localSheetId="1">'İL İCMALİ 2023'!$1:$1</definedName>
    <definedName name="YL">'[2]2005 ÖDENEK'!$C$8</definedName>
    <definedName name="YOL">'[2]YENİ İŞLER'!$P$3</definedName>
  </definedNames>
  <calcPr calcId="124519"/>
  <fileRecoveryPr repairLoad="1"/>
</workbook>
</file>

<file path=xl/calcChain.xml><?xml version="1.0" encoding="utf-8"?>
<calcChain xmlns="http://schemas.openxmlformats.org/spreadsheetml/2006/main">
  <c r="M6" i="5"/>
  <c r="N6" s="1"/>
  <c r="P15" i="6"/>
  <c r="P16"/>
  <c r="P14"/>
  <c r="O15"/>
  <c r="O14"/>
  <c r="P22"/>
  <c r="O22"/>
  <c r="P17"/>
  <c r="O17"/>
  <c r="P42" l="1"/>
  <c r="O42"/>
  <c r="M7" i="5"/>
  <c r="N7" s="1"/>
  <c r="N22" i="6" l="1"/>
  <c r="N10" i="5"/>
  <c r="M10"/>
  <c r="M9"/>
  <c r="N9" s="1"/>
  <c r="O16" i="6"/>
  <c r="M11" i="5"/>
  <c r="M15" l="1"/>
  <c r="N15" s="1"/>
  <c r="M12"/>
  <c r="N12" s="1"/>
  <c r="K4" i="7"/>
  <c r="O9" i="6"/>
  <c r="P9" s="1"/>
  <c r="K5" i="7" l="1"/>
  <c r="L5" s="1"/>
  <c r="N19" i="5"/>
  <c r="N18"/>
  <c r="N17"/>
  <c r="N13"/>
  <c r="N8"/>
  <c r="P13" i="6"/>
  <c r="P12"/>
  <c r="O43"/>
  <c r="P38"/>
  <c r="P33"/>
  <c r="P28"/>
  <c r="P23"/>
  <c r="O12"/>
  <c r="O11"/>
  <c r="P11" s="1"/>
  <c r="O10"/>
  <c r="P10" s="1"/>
  <c r="M4" i="5"/>
  <c r="N4" s="1"/>
  <c r="O7" i="6"/>
  <c r="P7" s="1"/>
  <c r="O4"/>
  <c r="P4" s="1"/>
  <c r="P45"/>
  <c r="U46"/>
  <c r="J17" i="8" s="1"/>
  <c r="K6" i="7" l="1"/>
  <c r="Q24" i="5"/>
  <c r="L4" i="7"/>
  <c r="N11" i="5"/>
  <c r="M22"/>
  <c r="N22" s="1"/>
  <c r="M21"/>
  <c r="N21" s="1"/>
  <c r="O44" i="6"/>
  <c r="P44" s="1"/>
  <c r="P43"/>
  <c r="O41"/>
  <c r="P41" s="1"/>
  <c r="M24" i="5" l="1"/>
  <c r="H5" i="2" l="1"/>
  <c r="R24" i="5"/>
  <c r="T6" i="7"/>
  <c r="J6" i="8" s="1"/>
  <c r="U6" i="7"/>
  <c r="V6"/>
  <c r="S6"/>
  <c r="J5" i="8" s="1"/>
  <c r="L24" i="5"/>
  <c r="G5" i="2" s="1"/>
  <c r="F6" i="7"/>
  <c r="J6"/>
  <c r="G7" i="2" s="1"/>
  <c r="H7"/>
  <c r="I6" i="7"/>
  <c r="D7" i="2" s="1"/>
  <c r="F24" i="5"/>
  <c r="H24"/>
  <c r="F7" i="2" l="1"/>
  <c r="O63" i="9"/>
  <c r="N63"/>
  <c r="M63"/>
  <c r="L63"/>
  <c r="K63"/>
  <c r="J63"/>
  <c r="I63"/>
  <c r="H63"/>
  <c r="G63"/>
  <c r="F63"/>
  <c r="J7" i="8" l="1"/>
  <c r="T24" i="5"/>
  <c r="D8" i="8" s="1"/>
  <c r="U24" i="5"/>
  <c r="D9" i="8" s="1"/>
  <c r="S24" i="5"/>
  <c r="D7" i="8" s="1"/>
  <c r="N24" i="5" l="1"/>
  <c r="K24" l="1"/>
  <c r="D5" i="2" l="1"/>
  <c r="F5"/>
  <c r="F5" i="8"/>
  <c r="F6"/>
  <c r="F7"/>
  <c r="F8"/>
  <c r="F9"/>
  <c r="L5"/>
  <c r="O5"/>
  <c r="Q5"/>
  <c r="L6"/>
  <c r="O6"/>
  <c r="Q6"/>
  <c r="L7"/>
  <c r="Q7"/>
  <c r="L8"/>
  <c r="O8"/>
  <c r="Q8"/>
  <c r="L9"/>
  <c r="O9"/>
  <c r="Q9"/>
  <c r="AH46" i="6" l="1"/>
  <c r="G7" i="8" s="1"/>
  <c r="I7" s="1"/>
  <c r="I46" i="6"/>
  <c r="G46"/>
  <c r="N46" l="1"/>
  <c r="G6" i="2" s="1"/>
  <c r="M46" i="6"/>
  <c r="F6" i="2" l="1"/>
  <c r="D6"/>
  <c r="D22" s="1"/>
  <c r="T6" i="4"/>
  <c r="K6" l="1"/>
  <c r="P46" i="6" l="1"/>
  <c r="AJ46"/>
  <c r="G9" i="8" s="1"/>
  <c r="V6" i="4"/>
  <c r="M7" i="8" s="1"/>
  <c r="H6" i="4"/>
  <c r="F6"/>
  <c r="H46" i="6"/>
  <c r="I9" i="8" l="1"/>
  <c r="R9" s="1"/>
  <c r="P9"/>
  <c r="O7"/>
  <c r="R7" s="1"/>
  <c r="P7"/>
  <c r="O46" i="6"/>
  <c r="H6" i="2" s="1"/>
  <c r="I6" l="1"/>
  <c r="I7"/>
  <c r="I8"/>
  <c r="I9"/>
  <c r="I10"/>
  <c r="I11"/>
  <c r="I12"/>
  <c r="I13"/>
  <c r="I14"/>
  <c r="I15"/>
  <c r="I16"/>
  <c r="I17"/>
  <c r="I18"/>
  <c r="I19"/>
  <c r="I20"/>
  <c r="I21"/>
  <c r="I5"/>
  <c r="G6" i="4" l="1"/>
  <c r="N10" i="8" l="1"/>
  <c r="K10"/>
  <c r="H10"/>
  <c r="E10"/>
  <c r="Q10" l="1"/>
  <c r="X46" i="6" l="1"/>
  <c r="X6" i="4" l="1"/>
  <c r="U6"/>
  <c r="W6"/>
  <c r="Q6"/>
  <c r="L6"/>
  <c r="M6"/>
  <c r="AI46" i="6"/>
  <c r="G8" i="8" s="1"/>
  <c r="AG46" i="6"/>
  <c r="G6" i="8" s="1"/>
  <c r="AF46" i="6"/>
  <c r="G5" i="8" s="1"/>
  <c r="AC46" i="6"/>
  <c r="AB46"/>
  <c r="O17" i="8" s="1"/>
  <c r="AA46" i="6"/>
  <c r="N17" i="8" s="1"/>
  <c r="Z46" i="6"/>
  <c r="Y46"/>
  <c r="W46"/>
  <c r="L17" i="8" s="1"/>
  <c r="T46" i="6"/>
  <c r="S46"/>
  <c r="R46"/>
  <c r="Q46"/>
  <c r="I8" i="8" l="1"/>
  <c r="R8" s="1"/>
  <c r="P8"/>
  <c r="I5"/>
  <c r="R5" s="1"/>
  <c r="P5"/>
  <c r="P6"/>
  <c r="I6"/>
  <c r="R6" s="1"/>
  <c r="G10"/>
  <c r="M10"/>
  <c r="O10"/>
  <c r="D10"/>
  <c r="J10"/>
  <c r="N6" i="4"/>
  <c r="E22" i="2"/>
  <c r="F22"/>
  <c r="G22"/>
  <c r="H22"/>
  <c r="I10" i="8" l="1"/>
  <c r="F10"/>
  <c r="P10"/>
  <c r="L10"/>
  <c r="I22" i="2"/>
  <c r="R10" i="8" l="1"/>
</calcChain>
</file>

<file path=xl/sharedStrings.xml><?xml version="1.0" encoding="utf-8"?>
<sst xmlns="http://schemas.openxmlformats.org/spreadsheetml/2006/main" count="1150" uniqueCount="430">
  <si>
    <t>İLİ:</t>
  </si>
  <si>
    <t>İŞLERİN DURUMU</t>
  </si>
  <si>
    <t>İÇME SUYU</t>
  </si>
  <si>
    <t>YOL</t>
  </si>
  <si>
    <t>SULAMA</t>
  </si>
  <si>
    <t>ATIKSU</t>
  </si>
  <si>
    <t>GENEL TOPLAM</t>
  </si>
  <si>
    <t>SENE BAŞINDA PLANLANAN</t>
  </si>
  <si>
    <t>EK</t>
  </si>
  <si>
    <t>TOPLAM</t>
  </si>
  <si>
    <t>A</t>
  </si>
  <si>
    <t>B</t>
  </si>
  <si>
    <t>C</t>
  </si>
  <si>
    <t>D</t>
  </si>
  <si>
    <t xml:space="preserve">E </t>
  </si>
  <si>
    <t>F</t>
  </si>
  <si>
    <t>J</t>
  </si>
  <si>
    <t>K</t>
  </si>
  <si>
    <t>L</t>
  </si>
  <si>
    <t>BİTEN</t>
  </si>
  <si>
    <t>DEVAM EDEN</t>
  </si>
  <si>
    <t>İHALE AŞAMASINDA OLAN</t>
  </si>
  <si>
    <t>BAŞLAMAYAN</t>
  </si>
  <si>
    <t>ATIKSU İŞLERİNİN DURUMU</t>
  </si>
  <si>
    <t>İŞLERİN NİTELİĞİ</t>
  </si>
  <si>
    <t>SENE BAŞINDA
PLANLANAN</t>
  </si>
  <si>
    <t>BİTEN
FOSEPTİK ARITMA BİLGİLERİ</t>
  </si>
  <si>
    <t>HAM YOL (Km)</t>
  </si>
  <si>
    <t>KÖY</t>
  </si>
  <si>
    <t>BAĞLI</t>
  </si>
  <si>
    <t>BİREYSEL</t>
  </si>
  <si>
    <t>DİĞER</t>
  </si>
  <si>
    <t>TESVİYE (Km)</t>
  </si>
  <si>
    <t>ADET</t>
  </si>
  <si>
    <t>NÜFUS</t>
  </si>
  <si>
    <t>STABİLİZE (Km)</t>
  </si>
  <si>
    <t>BİREYSEL FOSEPTİK (Ad)</t>
  </si>
  <si>
    <t>SIZDIRMALI FOSEPTİK (Ad)</t>
  </si>
  <si>
    <t>SIZDIRMASIZ FOSEPTİK (Ad)</t>
  </si>
  <si>
    <t>KLASİK ARITMA (Ad)</t>
  </si>
  <si>
    <t>PARKE (m2)</t>
  </si>
  <si>
    <t>PAKET ARITMA (Ad)</t>
  </si>
  <si>
    <t>ONARIM (Km)</t>
  </si>
  <si>
    <t>TAŞ DUVAR (m3)</t>
  </si>
  <si>
    <t>STABİLİZASYON HAVUZU (Ad)</t>
  </si>
  <si>
    <t>KÖPRÜ (Adet)</t>
  </si>
  <si>
    <t>MENFEZ (Adet)</t>
  </si>
  <si>
    <t>BETON</t>
  </si>
  <si>
    <t>KORİGATÖR</t>
  </si>
  <si>
    <t>PE / PVC</t>
  </si>
  <si>
    <t>BÜZ (Adet)</t>
  </si>
  <si>
    <t>KANALİZASYON SİSTEMİ (mt)</t>
  </si>
  <si>
    <t>KÖY İÇME SULARI İŞLERİN DURUMU</t>
  </si>
  <si>
    <t>BAĞLISI</t>
  </si>
  <si>
    <t>FAYDALANACAK NÜFUS</t>
  </si>
  <si>
    <t>FAYDALANACAK 
NÜFUS</t>
  </si>
  <si>
    <t>SUSUZ 
(Adet)</t>
  </si>
  <si>
    <t>SUYU YETERSİZ
(Adet)</t>
  </si>
  <si>
    <t>YENİ TESİS</t>
  </si>
  <si>
    <t>TESİS GELİŞTİRME</t>
  </si>
  <si>
    <t>BAKIM ONARIM</t>
  </si>
  <si>
    <t>KÜÇÜK ÖLÇEKLİ SULAMA İŞLERİN DURUMU</t>
  </si>
  <si>
    <t>GÖLET YAPIMI</t>
  </si>
  <si>
    <t>GÖLET SULAMASI</t>
  </si>
  <si>
    <t>YERÜSTÜ SULAMASI</t>
  </si>
  <si>
    <t>YERALTI SULAMASI</t>
  </si>
  <si>
    <t>HAYVAN İÇMESUYU GÖLETİ</t>
  </si>
  <si>
    <t>PROJEDEN YARARLANAN ÇİFTÇİ SAYISI (ADET)</t>
  </si>
  <si>
    <t>HİZMET GÖTÜRÜLECEK ALAN BÜYÜKLÜĞÜ (HEKTAR)</t>
  </si>
  <si>
    <t>HİS GÖLETİ</t>
  </si>
  <si>
    <t>B. BAŞ HAY. SAYISI</t>
  </si>
  <si>
    <t>K. BAŞ HAY. SAYISI</t>
  </si>
  <si>
    <t>TABLOYU HAZIRLAYANIN</t>
  </si>
  <si>
    <t>ADI SOYADI :</t>
  </si>
  <si>
    <t>GÖREVİ:</t>
  </si>
  <si>
    <t>İŞ TELEFONU</t>
  </si>
  <si>
    <t>CEP TELEFONU</t>
  </si>
  <si>
    <t>E-POSTA ADRESİ</t>
  </si>
  <si>
    <t>SENE BAŞI ÖDENEĞİ
(TL)</t>
  </si>
  <si>
    <t>PROGRAM DEĞİŞİKLİĞİ SONUCU
(TL)</t>
  </si>
  <si>
    <t>GÖNDERİLEN ÖDENEK
(TL)</t>
  </si>
  <si>
    <t>SÖZLEŞMEYE BAĞLANMIŞ ÖDENEK (TL)</t>
  </si>
  <si>
    <t>YAPILAN HARCAMA
(TL)</t>
  </si>
  <si>
    <t>KALAN ÖDENEK
(TL)</t>
  </si>
  <si>
    <t>E</t>
  </si>
  <si>
    <t>İÇMESUYU</t>
  </si>
  <si>
    <t>ORTAK ALIM</t>
  </si>
  <si>
    <t>YÖNETİM GİDERİ</t>
  </si>
  <si>
    <t>MÜŞAVİRLİK HİZMETLERİ</t>
  </si>
  <si>
    <t>ASFALT</t>
  </si>
  <si>
    <t>AKARYAKIT</t>
  </si>
  <si>
    <t>BORU ALIMI</t>
  </si>
  <si>
    <t>SAYISAL HARİTA</t>
  </si>
  <si>
    <t>TRAFİK İŞARETLERİ</t>
  </si>
  <si>
    <t>YEDEK PARÇA</t>
  </si>
  <si>
    <t>ARAÇ KİRALAMA</t>
  </si>
  <si>
    <t>TEKNİK KONTROLLÜK</t>
  </si>
  <si>
    <r>
      <rPr>
        <b/>
        <sz val="10"/>
        <rFont val="Arial"/>
        <family val="2"/>
        <charset val="162"/>
      </rPr>
      <t>SENE BAŞI ÖDENEĞİ:</t>
    </r>
    <r>
      <rPr>
        <sz val="10"/>
        <rFont val="Arial"/>
        <family val="2"/>
        <charset val="162"/>
      </rPr>
      <t xml:space="preserve"> KÖYDES İL PROGRAMI İLE BAKANLIĞA GÖNDERİLEN ÖDENEKLER BAZ ALINACAKTIR.</t>
    </r>
  </si>
  <si>
    <r>
      <t>PROGRAM DEĞİŞİKLİĞİ SONUCU:</t>
    </r>
    <r>
      <rPr>
        <sz val="10"/>
        <rFont val="Arial"/>
        <family val="2"/>
        <charset val="162"/>
      </rPr>
      <t xml:space="preserve"> PROJELERİN TAMAMLANMASI SONUCU ARTAN VEYA HERHANGİ BİR SEBEPLE KULLANILAMAYAN ÖDENEKLERİ İÇİN YAPILAN PROGRAM DEĞİŞİKLİĞİ SONUCU OLUŞAN ÖDENEK DURUMU.</t>
    </r>
  </si>
  <si>
    <r>
      <t>SÖZLEŞMEYE BAĞLANMIŞ ÖDENEK:</t>
    </r>
    <r>
      <rPr>
        <sz val="10"/>
        <rFont val="Arial"/>
        <family val="2"/>
        <charset val="162"/>
      </rPr>
      <t xml:space="preserve"> YAPILAN İHALELER SONUCU SÖZLEŞMEYE BAĞLANAN ÖDENEK MİKTARI</t>
    </r>
  </si>
  <si>
    <r>
      <rPr>
        <b/>
        <sz val="10"/>
        <rFont val="Arial"/>
        <family val="2"/>
        <charset val="162"/>
      </rPr>
      <t>YAPILAN HARCAMA:</t>
    </r>
    <r>
      <rPr>
        <sz val="10"/>
        <rFont val="Arial"/>
        <family val="2"/>
        <charset val="162"/>
      </rPr>
      <t xml:space="preserve"> HAKEDİŞ ÖDEMESİ SONUCU </t>
    </r>
    <r>
      <rPr>
        <sz val="10"/>
        <rFont val="Arial"/>
        <family val="2"/>
        <charset val="162"/>
      </rPr>
      <t>YAPILAN HARCAMA MİKTARI</t>
    </r>
  </si>
  <si>
    <r>
      <rPr>
        <b/>
        <sz val="10"/>
        <rFont val="Arial"/>
        <family val="2"/>
        <charset val="162"/>
      </rPr>
      <t>KALAN ÖDENEK:</t>
    </r>
    <r>
      <rPr>
        <sz val="10"/>
        <rFont val="Arial"/>
        <family val="2"/>
        <charset val="162"/>
      </rPr>
      <t xml:space="preserve"> GÖNDERİLEN ÖDENEKTEN YAPILAN HARCAMA FARKIDIR. (BANKA MEVCUDU)</t>
    </r>
  </si>
  <si>
    <t>KODU
"Y" "D.E" veya "EK"</t>
  </si>
  <si>
    <t>İLİ</t>
  </si>
  <si>
    <t>İLÇESİ</t>
  </si>
  <si>
    <t>KONTROL KESİM NO</t>
  </si>
  <si>
    <t>PROJE</t>
  </si>
  <si>
    <t>YOL ÖNCELİK SINIFI (BİRİNCİ DERECE, İKİNCİ DERECE)</t>
  </si>
  <si>
    <t xml:space="preserve">SÖZLEŞME TUTARI                     </t>
  </si>
  <si>
    <t xml:space="preserve">HARCAMA TUTARI                     </t>
  </si>
  <si>
    <t xml:space="preserve">ARTAN ÖDENEK MİKTARI                                                                                                                                                        </t>
  </si>
  <si>
    <t>HAM YOL</t>
  </si>
  <si>
    <t>TESVİYE</t>
  </si>
  <si>
    <t>ONARIM</t>
  </si>
  <si>
    <t>STABİLİZE</t>
  </si>
  <si>
    <t>1. KAT ASFALT</t>
  </si>
  <si>
    <t>2. KAT ASFALT</t>
  </si>
  <si>
    <t>TAŞ-BETON DUVAR</t>
  </si>
  <si>
    <t>SANAT YAPISI</t>
  </si>
  <si>
    <t>GERÇEKLEŞME YÜZDESİ</t>
  </si>
  <si>
    <t>ADI</t>
  </si>
  <si>
    <t>YERİ (KÖY/ÜNİTE)</t>
  </si>
  <si>
    <t xml:space="preserve">   (TL)
J</t>
  </si>
  <si>
    <t xml:space="preserve"> (TL)
K</t>
  </si>
  <si>
    <t xml:space="preserve"> (TL)
L</t>
  </si>
  <si>
    <t>Km</t>
  </si>
  <si>
    <t>m3</t>
  </si>
  <si>
    <t>MENFEZ
Ad.</t>
  </si>
  <si>
    <t>KÖPRÜ
Ad.</t>
  </si>
  <si>
    <t>FİZİKİ</t>
  </si>
  <si>
    <t>MADDİ</t>
  </si>
  <si>
    <t>BİTTİ</t>
  </si>
  <si>
    <t>İHL.  AŞM.</t>
  </si>
  <si>
    <t>BAŞLANAMADI</t>
  </si>
  <si>
    <t>AÇIKLAMALAR</t>
  </si>
  <si>
    <t>Y</t>
  </si>
  <si>
    <t>YOL STANDARDININ GELİŞTİRİLMESİ</t>
  </si>
  <si>
    <t>BİRİNCİ DERECE</t>
  </si>
  <si>
    <t>YENİ YOL</t>
  </si>
  <si>
    <t>D.E</t>
  </si>
  <si>
    <t>İKİNCİ DERECE</t>
  </si>
  <si>
    <t>TAŞ DUVAR</t>
  </si>
  <si>
    <t>MENFEZ</t>
  </si>
  <si>
    <t>KÖPRÜ</t>
  </si>
  <si>
    <t>BSK ASFALT</t>
  </si>
  <si>
    <r>
      <t xml:space="preserve">NİTELİĞİ 
</t>
    </r>
    <r>
      <rPr>
        <b/>
        <sz val="9"/>
        <rFont val="Arial Tur"/>
        <charset val="162"/>
      </rPr>
      <t>("YENİ TESİS", "TESİS GELİŞTİRME" veya "BAKIM ONARIM)</t>
    </r>
  </si>
  <si>
    <t>YERİ 
(KÖY/ÜNİTE)</t>
  </si>
  <si>
    <t>SULU</t>
  </si>
  <si>
    <t>TESİS GELİTİRME</t>
  </si>
  <si>
    <t>SUYU YETERSİZ</t>
  </si>
  <si>
    <t>SUSUZ</t>
  </si>
  <si>
    <r>
      <t xml:space="preserve">KONUSU
</t>
    </r>
    <r>
      <rPr>
        <b/>
        <sz val="9"/>
        <rFont val="Arial Tur"/>
        <charset val="162"/>
      </rPr>
      <t>( "Bireysel", "Sızdırmalı", "Sızdırmasız"  Foseptik</t>
    </r>
  </si>
  <si>
    <t>FOSSEPTİK- ARITMA KAPASİTESİ</t>
  </si>
  <si>
    <t>KANALİZASYON HAT BİLGİSİ</t>
  </si>
  <si>
    <t>TİPİ</t>
  </si>
  <si>
    <t>UZUNLUĞU
(mt)</t>
  </si>
  <si>
    <t>SIZDIRMALI</t>
  </si>
  <si>
    <t>NİTELİĞİ 
("YENİ TESİS", "TESİS GELİŞTİRME" veya "BAKIM ONARIM)</t>
  </si>
  <si>
    <t>KONUSU
( "Gölet", "Gölet Sulama" "Yerüstü Sulama", "Yeraltı Sulama", "HİS"</t>
  </si>
  <si>
    <t>İSTİNAT DUVARI</t>
  </si>
  <si>
    <r>
      <t xml:space="preserve">NİTELİĞİ 
</t>
    </r>
    <r>
      <rPr>
        <b/>
        <sz val="9"/>
        <rFont val="Times New Roman"/>
        <family val="1"/>
        <charset val="162"/>
      </rPr>
      <t>(YENİ YOL", "YOL STANDARDININ GELİŞTİRİLMESİ" veya "BAKIM ve ONARIM)</t>
    </r>
  </si>
  <si>
    <r>
      <t>m</t>
    </r>
    <r>
      <rPr>
        <b/>
        <vertAlign val="superscript"/>
        <sz val="9"/>
        <rFont val="Times New Roman"/>
        <family val="1"/>
        <charset val="162"/>
      </rPr>
      <t>2</t>
    </r>
  </si>
  <si>
    <t>KLASİK BETON YOL</t>
  </si>
  <si>
    <t>SSB (Silindirle Sıkıştırılmış Beton) YOL</t>
  </si>
  <si>
    <t>SSB (SİLİNDİRLE SIKIŞTIRILMIŞ)  ETON YOL</t>
  </si>
  <si>
    <t>İPTAL</t>
  </si>
  <si>
    <t>DEVAM EDİYOR</t>
  </si>
  <si>
    <t>G</t>
  </si>
  <si>
    <t>H</t>
  </si>
  <si>
    <t>I</t>
  </si>
  <si>
    <t>M=A+D+G+J</t>
  </si>
  <si>
    <t>N=B+E+H+K</t>
  </si>
  <si>
    <t>O=C+F+I+L</t>
  </si>
  <si>
    <t xml:space="preserve"> </t>
  </si>
  <si>
    <t>DOĞAL ARITMA
(Yapay Sulak Alan) (Ad)</t>
  </si>
  <si>
    <t>ÜNİTE</t>
  </si>
  <si>
    <t>1. KAT (Km)</t>
  </si>
  <si>
    <t>2. KAT (Km)</t>
  </si>
  <si>
    <t>KLASİK (Km)</t>
  </si>
  <si>
    <t>SSB (Km)</t>
  </si>
  <si>
    <t>PARKE</t>
  </si>
  <si>
    <t>FAYDALANACAK KÖY SAYISI</t>
  </si>
  <si>
    <t>FAYDALANACAK ÜNİTE SAYISI</t>
  </si>
  <si>
    <t>FAYDALANACAK TOPLAM NÜFUS</t>
  </si>
  <si>
    <t>KONUSU ("HAM YOL", "TESVİYE", "STABİLİZE", "BSK", "KLASİK BETON","SSB","PARKE", "KÖPRÜ" veya "MENFEZ")</t>
  </si>
  <si>
    <t xml:space="preserve">PROGRAM ÖDENEĞİ                           </t>
  </si>
  <si>
    <t>KÖY YOLU İŞLERİNİN DURUMU</t>
  </si>
  <si>
    <t>YOLDAN YARALANAN</t>
  </si>
  <si>
    <t>KÖY SAYISI</t>
  </si>
  <si>
    <t>ÜNİTE SAYISI</t>
  </si>
  <si>
    <t>TOPLAM NÜFUS</t>
  </si>
  <si>
    <t>250 KİŞİLİK</t>
  </si>
  <si>
    <t>500 KİŞİLİK</t>
  </si>
  <si>
    <t>1000 KİŞİLİK</t>
  </si>
  <si>
    <t>1500 KİŞİLİK</t>
  </si>
  <si>
    <t xml:space="preserve">İŞ MAKİNASI LASTİĞİ </t>
  </si>
  <si>
    <t>ETÜD PROJE</t>
  </si>
  <si>
    <t>MADENİ YAĞ</t>
  </si>
  <si>
    <t>PROJEDEN YARARLANAN NÜFUS (ADET)</t>
  </si>
  <si>
    <t xml:space="preserve">  (TL)                                                                                                                                                                                                                                                                                                                                                  M=J - L </t>
  </si>
  <si>
    <t>BSK</t>
  </si>
  <si>
    <r>
      <rPr>
        <b/>
        <sz val="10"/>
        <color theme="1"/>
        <rFont val="Arial"/>
        <family val="2"/>
        <charset val="162"/>
      </rPr>
      <t>GÖNDERİLEN ÖDENEK:</t>
    </r>
    <r>
      <rPr>
        <sz val="10"/>
        <color theme="1"/>
        <rFont val="Arial"/>
        <family val="2"/>
        <charset val="162"/>
      </rPr>
      <t xml:space="preserve"> İLBANK TARAFINDAN AKTARILAN ÖDENEKTEN </t>
    </r>
  </si>
  <si>
    <r>
      <rPr>
        <b/>
        <sz val="10"/>
        <color theme="1"/>
        <rFont val="Arial"/>
        <family val="2"/>
        <charset val="162"/>
      </rPr>
      <t xml:space="preserve">MÜŞAVİRLİK HİZMETLERİ: </t>
    </r>
    <r>
      <rPr>
        <sz val="10"/>
        <color theme="1"/>
        <rFont val="Arial"/>
        <family val="2"/>
        <charset val="162"/>
      </rPr>
      <t>Merkez KHGB tarafından il genelindeki teknik kontrollük ve projelendirme hizmetleri, binek ve iş makinası kiralama gibi müşavirlik hizmetleriiçin kullanılan toplam ödenek miktarı yazılacaktır. Müşavirlik hizmetleri için ayrılacak olan ödenek il ödeneğinin yüzde dördünü geçemez.</t>
    </r>
  </si>
  <si>
    <r>
      <rPr>
        <b/>
        <sz val="10"/>
        <color theme="1"/>
        <rFont val="Arial"/>
        <family val="2"/>
        <charset val="162"/>
      </rPr>
      <t>YÖNETİM GİDERLERİ:</t>
    </r>
    <r>
      <rPr>
        <sz val="10"/>
        <color theme="1"/>
        <rFont val="Arial"/>
        <family val="2"/>
        <charset val="162"/>
      </rPr>
      <t xml:space="preserve"> KHGB'leri tarafından muhasebe, müşavirlik, teknik kontrollük ve projelendirme hizmetleri, veri girişleri, yürütülen hizmetlerin gerektirdiği araç kiralama, kırtasiye, büro malzemesi alımı ve iletişim giderleri gibi yönetim giderleri için kullanılan toplam ödenek miktarı yazılacaktır. Yönetim giderleri KHGB ödeneğinin yüzde üçünü aşamaz.</t>
    </r>
  </si>
  <si>
    <t>G=C-F</t>
  </si>
  <si>
    <t>Merkez</t>
  </si>
  <si>
    <t>Cizre</t>
  </si>
  <si>
    <t>Silopi</t>
  </si>
  <si>
    <t>İdil</t>
  </si>
  <si>
    <t>Güçlükonak</t>
  </si>
  <si>
    <t>Uludere</t>
  </si>
  <si>
    <t>Zekeriya NİGİZ</t>
  </si>
  <si>
    <t>Tekniker</t>
  </si>
  <si>
    <t>zekeriya.nigiz@icisleri.com.tr</t>
  </si>
  <si>
    <t>Beytüşşebap</t>
  </si>
  <si>
    <t>KONUSU
( "SULU", "SUYU YETERSİZ" veya "SUSUZ")</t>
  </si>
  <si>
    <t>KÖYDES 2023 YILI KÜÇÜK ÖLÇEKLİ SULAMA İZLEME TABLOSU</t>
  </si>
  <si>
    <t>KÖYDES 2023 YILI YOL İZLEME TABLOSU</t>
  </si>
  <si>
    <t>KÖYDES 2023 YILI İÇME SUYU İZLEME TABLOSU</t>
  </si>
  <si>
    <t>KÖYDES KAPSAMINDA PLANLANAN İŞLERİN DURUMU 
( 2023  YILI  TARİHİ İTİBARIYLA)</t>
  </si>
  <si>
    <t>2023 YILI ÖDENEK TAKİP CETVELİ</t>
  </si>
  <si>
    <t>S.N</t>
  </si>
  <si>
    <t>İlçesi</t>
  </si>
  <si>
    <t>Sektörü</t>
  </si>
  <si>
    <t>Proje Adı</t>
  </si>
  <si>
    <t>NUFÜS</t>
  </si>
  <si>
    <t>Maliyeti</t>
  </si>
  <si>
    <t>StabilizeKm</t>
  </si>
  <si>
    <t>Beton 
Km</t>
  </si>
  <si>
    <t>Parke Taşı 
m2</t>
  </si>
  <si>
    <t>Taş 
Duvar m3</t>
  </si>
  <si>
    <t>Köprü 
Adet</t>
  </si>
  <si>
    <t>Yol</t>
  </si>
  <si>
    <t>İçme Suyu
Adet</t>
  </si>
  <si>
    <t>Sulama
Adet</t>
  </si>
  <si>
    <t>Atık Su 
Adet</t>
  </si>
  <si>
    <t>Ulaşım</t>
  </si>
  <si>
    <t xml:space="preserve">Geçitboyu Köyü Kilitli Parke Taşı Yapım İşi         </t>
  </si>
  <si>
    <t xml:space="preserve">Güneyçam Köyü Kilitli Parke Taşı Yapım İşi         </t>
  </si>
  <si>
    <t xml:space="preserve">Kızılsu Köyü Kilitli Parke Taşı Yapım İşi              </t>
  </si>
  <si>
    <t xml:space="preserve">Kayaboyun  Köyü Kilitli Parke Taşı Yapım İşi     </t>
  </si>
  <si>
    <t xml:space="preserve">Kırkkuyu  Köyü Kilitli Parke Taşı Yapım İşi        </t>
  </si>
  <si>
    <t>İçmesuyu</t>
  </si>
  <si>
    <t xml:space="preserve">Akçay Köyü İçme Suyu Deposu İletim Boru Bağlantı Yenileme Yapım  İşi ve Kırkkuyu Köyü İçme Suyu Deposu İletim Boru Bağlantı Yenileme Yapım  İşi </t>
  </si>
  <si>
    <t xml:space="preserve">Kızılsu Köyü Sondaj İle Su Deposu Bağlantı Yapım İşi </t>
  </si>
  <si>
    <t xml:space="preserve">Ulaş Köyü Köy İçi Parke Taşı Kaplama Yol Yapımı          </t>
  </si>
  <si>
    <t xml:space="preserve">Tepeönü Köyü Köy İçi Parke Taşı Kaplama Yol Yapımı  </t>
  </si>
  <si>
    <t xml:space="preserve">Havuzlu Köyü Köy İçi Parke Taşı Kaplama Yol Yapımı   </t>
  </si>
  <si>
    <t>Bozalan  Köyü Girikova Mezrası Köy İçi Parke Taşı Kaplama Yol Yapımı</t>
  </si>
  <si>
    <t xml:space="preserve">Uğur  Köyü İçmesuyu Tesis Onarımı </t>
  </si>
  <si>
    <t xml:space="preserve">Çavuş Köyü Sondaj Delme İşi </t>
  </si>
  <si>
    <t xml:space="preserve">Ulaş  Köyü Küme Evler Sondaj Delme İşi </t>
  </si>
  <si>
    <t>Gökçe (3.000 m2), Mutluca (1.000 m2), Ilıcak (2.000 m2), Aşağıdere (4.000 m2) Köylerin Kilitli Parke Taşları Yapım işi</t>
  </si>
  <si>
    <t>Ayvalık Köyü Asma Köprü Yapım İşi</t>
  </si>
  <si>
    <t>Ayvalık Köyü İstinat Duvarı Yapım İşi</t>
  </si>
  <si>
    <t xml:space="preserve">Yeşilöz (Sinekli Meydanı), Dağaltı ,Ilıcak, Cevizağacı, Çığlıca, Ortalı, Mezra, Aşağıdere, Güneyyaka, Pirinçli, Akçayol, Boğazören, Bölücek, Mutluca, Beşağaç, Bolağaç, Oymakaya, Toptepe, Ortalı, Söğütçe, Başaran Köyleri İçme Suyu Depo Bakım Onarım İşi </t>
  </si>
  <si>
    <t>Koyunoba Köyü İçme Suyu Depo Yapım İşi</t>
  </si>
  <si>
    <t>Sulama</t>
  </si>
  <si>
    <t xml:space="preserve">Mutluca Köyü Sulama Kanalı Yapım İşi (1500 m) </t>
  </si>
  <si>
    <t xml:space="preserve">Taşlıca (Ziristan) Mezrası Parke Taşı Döşeme Yapım işi </t>
  </si>
  <si>
    <t xml:space="preserve">Ilıcalar Mezrası  Parke Taşı Döşeme Yapım İşi </t>
  </si>
  <si>
    <t xml:space="preserve">Kavallı Köyü  Parke Taşı Döşeme Yapım İşi        </t>
  </si>
  <si>
    <t xml:space="preserve">Birlik Köyü Parke Taşı Döşeme Yapım İşi       </t>
  </si>
  <si>
    <t xml:space="preserve">Çukurca Mezrası  Parke Taşı Döşeme Yapım İşi    </t>
  </si>
  <si>
    <t>Damlaca Köyü İme Suyu Bakım - Onarım işi</t>
  </si>
  <si>
    <t>Ulak Köyü Köy içi Parke Taşı Yapım İşi</t>
  </si>
  <si>
    <t>Bozburun Köyü  Köy içi Kilitli Parke Taşı Yapım İşi</t>
  </si>
  <si>
    <t>Oyalı Köyü  Köy içi Parke Taşı Yapım İşi</t>
  </si>
  <si>
    <t>Akkoyunlu Köyü Köy İçi Kilitlie Parke Taşı Yapım İşi</t>
  </si>
  <si>
    <t>Kırca Köyü  Köy içi Parke Taşı Yapım İşi</t>
  </si>
  <si>
    <t>Çınarlı Köyü Köy içi Parke Taşı Yapım İşi</t>
  </si>
  <si>
    <t>Kentli  Köyü Köy içi  Parke Taşı Yapım İşi</t>
  </si>
  <si>
    <t>Işık Köyü Köy içi  Parke Taşı Yapım İşi</t>
  </si>
  <si>
    <t>Alakamış Köyü Köy içi Parke Taşı Yapım İşi</t>
  </si>
  <si>
    <t>Uçok Köyü Köy içi Parke Taşı Yapım İşi</t>
  </si>
  <si>
    <t>Aksoy Köyü Köy içi Parke Taşı Yapım İşi</t>
  </si>
  <si>
    <t>Güzelova Köyü(Alataş Mezraısı) Köy içi Parke Taşı Yapım İşi</t>
  </si>
  <si>
    <t>Kaşıkçı Köyü Köy içi Parke Taşı Yapım İşi</t>
  </si>
  <si>
    <t>Gedik Köyü Köy içi Parke Taşı Yapım İşi.</t>
  </si>
  <si>
    <t>Sulak Köyü Köy içi Parke Taşı Yapım İşi</t>
  </si>
  <si>
    <t>Çığır Köyü Yeni Okul Yolu Stabilize Kaplama Yapım İşi</t>
  </si>
  <si>
    <t>Tepeköy Köyü Sondaj Kuyusu Delme İşi</t>
  </si>
  <si>
    <t>Yörük Köyü Sondaj Kuyusu Delme İşi</t>
  </si>
  <si>
    <t>Pınarbaşı Köyü Sondaj Kuyusu Delme İşi</t>
  </si>
  <si>
    <t>Ortaköy Köyü Sondaj Kuyusu Delme İşi</t>
  </si>
  <si>
    <t>Alakamış Köyü (Babet Mezrası) İçme Suyu İletim Hattı ve GES Yapım işi.</t>
  </si>
  <si>
    <t>Yazman Köyü İçme Suyu İletim Hattı ve GES Yapım işi.</t>
  </si>
  <si>
    <t>Kurtuluş Köyü İçme Suyu GES Yapım İşi</t>
  </si>
  <si>
    <t>Kuyulu Köyü (Tepeli Mezrası) içme Suyu GES Yapım İşi</t>
  </si>
  <si>
    <t>Damlabaşı (0.2 km) ve Koçtepe (0.25 km), Köyüne bağlı Koç yurdu Köylerin Beton Yol Yapım İşi</t>
  </si>
  <si>
    <t>Ormaniçi (800 m²), Yağmurkuyusu (900 m²), Boyuncuk (900 m²) ve Çobankazanı (900 m²), Köylerin Kilitli Parke Taşları Yol Yapım İşi</t>
  </si>
  <si>
    <t>Çevrimli (120 m³ ) ve Yatağan (150 m³ ) Köyleri Taş Duvarı Yapım İşi</t>
  </si>
  <si>
    <t>Akçakuşak, Akdizgin, Damlarca ve Çobankazanı Köylerin İçme Suyu İletim Hattı İle (15m3) Betornarme biriktirme Depo Yapım İşleri</t>
  </si>
  <si>
    <t xml:space="preserve">Gülyazı, (0,35 km) Ortasu (0,30km ),Taşdelen (0,07km ), İnceler (0,20km), Ortaköy (0,30km ) ve Bağlıca (0,11km ) Köyleri Yol Standartlarını Geliştirme İşi Kapsamında  Beton Yol Yapım işi
</t>
  </si>
  <si>
    <t xml:space="preserve">Ortabağ, (2.000 m2)  Andaç(1.500 m2), Dağdibi (1.000 m2) , Ballı ( 225m3 Taş duvar) Yemişli (195m3 Taş duvar) ve Işıkveren (80 m. Korkuluk)  Köyleri Yol Standartlarnı Yükseltme işi Kapsamında kilit Parke Taşı , Taş duvar ve Korkuluk işi
</t>
  </si>
  <si>
    <t>Yemişli Köyü köy İçi İçme Suyu İsale Hattı Yenileme işi</t>
  </si>
  <si>
    <t>Ortaköy Köyü İçme Suyu Kaptajı Yapım işi</t>
  </si>
  <si>
    <t>Taşdelen ve Bağlı  köyleri  beton sulama kanalı yapım işi   
(Toplam 750 metre açık Beton Kanal +110 metre kapalı sistem)</t>
  </si>
  <si>
    <r>
      <t xml:space="preserve">Ortak Ödenek  </t>
    </r>
    <r>
      <rPr>
        <b/>
        <sz val="10.5"/>
        <color rgb="FF000000"/>
        <rFont val="Times New Roman"/>
        <family val="1"/>
        <charset val="162"/>
      </rPr>
      <t xml:space="preserve">  %15</t>
    </r>
  </si>
  <si>
    <r>
      <t xml:space="preserve">KHGB Yönetim Giderleri </t>
    </r>
    <r>
      <rPr>
        <b/>
        <sz val="10.5"/>
        <color rgb="FF000000"/>
        <rFont val="Times New Roman"/>
        <family val="1"/>
        <charset val="162"/>
      </rPr>
      <t xml:space="preserve">% </t>
    </r>
  </si>
  <si>
    <t>Toplam</t>
  </si>
  <si>
    <t>Şırnak</t>
  </si>
  <si>
    <t xml:space="preserve">Geçitboyu    </t>
  </si>
  <si>
    <t xml:space="preserve">Güneyçam </t>
  </si>
  <si>
    <t xml:space="preserve">Kızılsu               </t>
  </si>
  <si>
    <t xml:space="preserve">Kayaboyun </t>
  </si>
  <si>
    <t xml:space="preserve">Kırkkuyu    </t>
  </si>
  <si>
    <t>Ulaş Köyü</t>
  </si>
  <si>
    <t>Tepeönü</t>
  </si>
  <si>
    <t xml:space="preserve">Havuzlu </t>
  </si>
  <si>
    <t>Bozalan  Köyü Girikova Mezrası</t>
  </si>
  <si>
    <t>Gökçe,  Mutluca , Aşağıdere ve Aşağıdere</t>
  </si>
  <si>
    <t xml:space="preserve">Ayvalık </t>
  </si>
  <si>
    <t>Taşlıca (Ziristan) Mezras</t>
  </si>
  <si>
    <t>Ilıcalar Mezrası</t>
  </si>
  <si>
    <t xml:space="preserve">Çukurca Mezrası  </t>
  </si>
  <si>
    <t>Bozburun</t>
  </si>
  <si>
    <t>Oyalı</t>
  </si>
  <si>
    <t>Akkoyunlu</t>
  </si>
  <si>
    <t xml:space="preserve">Kırca Köyü  </t>
  </si>
  <si>
    <t xml:space="preserve">Çınarlı </t>
  </si>
  <si>
    <t xml:space="preserve">Kentli  </t>
  </si>
  <si>
    <t xml:space="preserve">Işık </t>
  </si>
  <si>
    <t>Alakamış</t>
  </si>
  <si>
    <t xml:space="preserve">Uçok </t>
  </si>
  <si>
    <t xml:space="preserve">Aksoy </t>
  </si>
  <si>
    <t xml:space="preserve">Kaşıkçı </t>
  </si>
  <si>
    <t xml:space="preserve">Gedik </t>
  </si>
  <si>
    <t xml:space="preserve">Çığır </t>
  </si>
  <si>
    <t xml:space="preserve">Birlik </t>
  </si>
  <si>
    <t xml:space="preserve">Kavallı </t>
  </si>
  <si>
    <t>Ormaniçi, Yağmurkuyusu, Boyuncuk, ve Çobankazanı</t>
  </si>
  <si>
    <t>Çevrimli, Yatağan</t>
  </si>
  <si>
    <t>Gülyazı,Ortasu, Taşdelen, İnceler, Ortaköy ve Bağlıca</t>
  </si>
  <si>
    <t xml:space="preserve">Ortabağ,  Andaç,  Dağdibi, Ballı , Yemişli) ve Işıkveren </t>
  </si>
  <si>
    <t xml:space="preserve">Güzelova Köyü (Alataş Mezraısı) </t>
  </si>
  <si>
    <t>Akçay, Kırkkuyu</t>
  </si>
  <si>
    <t>Kızılsu</t>
  </si>
  <si>
    <t xml:space="preserve">Uğur </t>
  </si>
  <si>
    <t xml:space="preserve">Çavuş </t>
  </si>
  <si>
    <t xml:space="preserve">Ulaş </t>
  </si>
  <si>
    <t>Yeşilöz (Sinekli Meydanı), Dağaltı ,Ilıcak, Cevizağacı, Çığlıca, Ortalı, Mezra, Aşağıdere, Güneyyaka, Pirinçli, Akçayol, Boğazören, Bölücek, Mutluca, Beşağaç, Bolağaç, Oymakaya, Toptepe, Ortalı, Söğütçe, Başaran</t>
  </si>
  <si>
    <t xml:space="preserve">Koyunoba </t>
  </si>
  <si>
    <t xml:space="preserve">Damlaca </t>
  </si>
  <si>
    <t xml:space="preserve">Tepeköy </t>
  </si>
  <si>
    <t xml:space="preserve">Yörük </t>
  </si>
  <si>
    <t xml:space="preserve">Pınarbaşı </t>
  </si>
  <si>
    <t xml:space="preserve">Ortaköy </t>
  </si>
  <si>
    <t xml:space="preserve">Alakamış Köyü (Babet Mezrası) </t>
  </si>
  <si>
    <t xml:space="preserve">Yazman </t>
  </si>
  <si>
    <t xml:space="preserve">Kurtuluş </t>
  </si>
  <si>
    <t xml:space="preserve">Kuyulu Köyü (Tepeli Mezrası) </t>
  </si>
  <si>
    <t xml:space="preserve">Akçakuşak, Akdizgin, Damlarca ve Çobankazanı </t>
  </si>
  <si>
    <t>Beytüşşabap</t>
  </si>
  <si>
    <t>Mutluca</t>
  </si>
  <si>
    <t>Taşdelen ve Bağlı</t>
  </si>
  <si>
    <t xml:space="preserve">Çavuş Köyü Sondaj Delme Yapım İşi </t>
  </si>
  <si>
    <t xml:space="preserve">Ulaş  Köyü Küme Evler Sondaj Delme Yapım İşi </t>
  </si>
  <si>
    <t>KÖYDES 2023 YILI ATIKSU İZLEME TABLOSU</t>
  </si>
  <si>
    <t>566.60</t>
  </si>
  <si>
    <t>Yerüstü</t>
  </si>
  <si>
    <t xml:space="preserve">Körseli İçmesuyu, Depo Yapımı ve Bağlantı Yapım işi </t>
  </si>
  <si>
    <t xml:space="preserve">Körseli </t>
  </si>
  <si>
    <t>Silopi İlçesi Kavallı ile Birlik Köyleri, Taşlıca, Ilıcalar veÇukurca Mezralarına toplam 19.800 M2 Parke Taşı Döşeme işinden 1.498.800,00-TL ödenek artmıştır. Bu ödeneğin tamamını (1.498.800,00) TL'nin Kösreli Köyü İçmesuyu depo yapım ve bağlantı işi</t>
  </si>
  <si>
    <t>Haziran Ayı İtibari İle Bitti</t>
  </si>
  <si>
    <t xml:space="preserve"> Atbaşı (1.500m2),  Kayaboyun (2.000 m2), ve Kırkkuyu (4.000 m2), Köyleri Parke Taşı Döşeme Yapım İşiiçin 2.697.751,95 TL ödenek ayrılmıştır.
 Atbaşı Köyü Parke Taşı Döşemesine ilişkin olarak alt
yapısı hazır olmadığından dolayı iptal edilmiştir yerine, Kayaboyun (1.500 m2) Köyü
Parke Taşı Yapım İşi projesini</t>
  </si>
  <si>
    <t>Bitti Haziran Ayı İtibari İle</t>
  </si>
  <si>
    <t>Koçtepe Köyünebağlı Koçyurdu mezrası (0,45km)  Beton Yol Yapım İşi</t>
  </si>
  <si>
    <t xml:space="preserve"> Koçtepe</t>
  </si>
  <si>
    <t>Taşlıca (Ziristan) Mezrası Parke Taşı Döşeme Yapım işi 6.200</t>
  </si>
  <si>
    <t xml:space="preserve">Ulaş Köyü Köy İçi Parke Taşı Kaplama Yol Yapımı 5.000         </t>
  </si>
  <si>
    <t xml:space="preserve">Tepeönü Köyü Köy İçi Parke Taşı Kaplama Yol Yapımı 4.000  </t>
  </si>
  <si>
    <t xml:space="preserve">Havuzlu Köyü Köy İçi Parke Taşı Kaplama Yol Yapımı 5.000   </t>
  </si>
  <si>
    <t>Bozalan  Köyü Girikova Mezrası Köy İçi Parke Taşı Kaplama Yol Yapımı 5.000</t>
  </si>
  <si>
    <t xml:space="preserve">Gülyazı, (0,35 km) Ortasu (0,35km ), İnceler (0,21km), Ortaköy (0,42km ) ve Bağlıca (0,12 km ) Köyleri Yol Standartlarını Geliştirme İşi Kapsamında  Beton Yol Yapım işi
</t>
  </si>
  <si>
    <t xml:space="preserve">Ortabağ, (3,500 m2) , Dağdibi (1.000 m2) , Ballı ( 222m3 Taş duvar) Yemişli (195m3 Taş duvar) ve Işıkveren (80 m. Korkuluk)  Köyleri Yol Standartlarnı Yükseltme işi Kapsamında kilitli Parke Taşı , Taş duvar ve Korkuluk Yapım işi
</t>
  </si>
  <si>
    <t>Bitti Temmuz Ayı İtibari İle</t>
  </si>
  <si>
    <t>Merkez ilçemize Bağlı Kayaboyun
(3.500 m2) ve Kırkkuyu (4.000 m2) Köylerin Kilitli Parke Taşı Döşeme Yapım
İşi ihalesinden 30.951,95 TL, Kızılsu (3.000 m2), Güneyçam (2.000 m2) ve Geçitboyu
(2.000 m2) Köylerin Kilitli Parke Taşı Döşeme Yapım İşi ihalesinden 158.990,00 TL,
Kızılsu Köyü Sondaj ve su Deposu Yapım işi, Akçay ve Kırkkuyu Köylerin İçme Suyu
Deposu İletim Boru Bağlantı Yenileme Yapım İşi ihalesinden 31.260,00 TL olmak üzere
Toplam 221.201,95 TL ödenek artmıştır.
2023 Yılı KÖYDES Programı Kapsamında, Merkez İlçemize Geçitboyu Köyü Kilitli
Parke Taşı Döşeme Yapım İşine 221.201,95 TL kullandırılması hususunu</t>
  </si>
  <si>
    <t>Temmuz  Ayı İtibari İle Bitti</t>
  </si>
  <si>
    <t>Dumanlı</t>
  </si>
  <si>
    <t>Onay Alındı Artan Ödenekten</t>
  </si>
  <si>
    <t>Bitti Ağustos Ayı İtibari İle</t>
  </si>
  <si>
    <t>Ağustos Ayı İtibari İle</t>
  </si>
  <si>
    <t>Ağustos Ayı İtibari İle Bitti</t>
  </si>
  <si>
    <t>İdil Köylere Hizmet Götürme Birliği Başkanlığı'nın ilgi yazısına istinaden, 2022 Yılı
KÖYDES programı kapsamında yapılan ilçemize bağlı Tepeköyü, Alakamış Köyü (Babet mezrası) ile
Yazman köyleri Sondaj Kuyusu Delme Yapım İşi ihalesinden artan 102.070,00 TL, Teke Köyü İçme Suyu
Gömme Su Deposu Ve Ek Tesis Yapım İşi ihalesinden artan 3.946,96 TL, Gedik Köyü İçme Suyu GES
Yapım İşi ihalesinden artan 3.880,60 TL ile Sarı Köyü Köy Yolu Parke Taşı Yapım İşi ihalesinden artan
2.933,11 TL olmak üzere toplamda 112.830,67 TL ödenek artmıştır.
2023 Yılı KÖYDES Programı kapsamında yapılan İlçemize bağlı Oyalı, Işık, Alakamış, Aksoy ile
Gedik Köyleri Köy İçi Parke Taşı Yapım İşi ihalesinden artan 108.271,04 TL, Bozburun, Uçok, Kentli,
Güzelova Köyü(Alataş Mezrası), ile Dumanlı Köyleri Köy İçi Parke Taşı Yapım İşi ihalesinden artan
166.256,00 TL, Akkoyunlu, Kırca, Çınarlı, Kaşıkçı ile Dumanlı Köyleri Köy İçi Parke Taşı Yapım İşi
ihalesinden artan 51.372,00 TL, Çığır Köyü Yeni Okul Yolu Stabilize Kaplama Yapım İşi ihalesinden artan
7.000,00 TL, Tepeköyü ile Yörük Köyleri Sondaj kuyusu Delme Yapım İşi ihalesinden artan 189.632,00 TL,
Pınarbaşı Köyü ile Ortaköyü Sondaj Kuyusu Delme Yapım İşi ihalesinden artan 434.800,00 TL, Kuyulu
Köyü (Tepeli Mezrası) ile Kurtuluş Köyü İçme Suyu GES Yapım İşi ihalesinden artan 162.253,70 TL,
Alakamış Köyü (Babet Mezrası) İçme Suyu İletim Hattı ve GES Yapım İşi ihalesinden artan 92.301,63
TL,Yazman Köyü İçme Suyu İletim Hattı ve GES Yapım İşi ihalesinden artan 92.431,04 TL olmak üzere
toplamda 1.304.317,41 TL ödenek artmıştır.
20222023
yılında toplamda artan 1.417.148,08 TL ödeneklerden 2022 Yılı KÖYDES Programı
kapsamında İlçemize bağlı Özbek Köyü Köy İçi Kilitli Parke Taşı Yapım Projesine 112.830,67 TL'nın
kullandırılmasına;
2023 Yılı KÖYDES Programı kapsamında ilçemize bağlı Özbek Köyü Köy İçi Parke Taşı Yapım İşi
projesine, 727.317,41, TL ve ilçemize bağlı Güzelova köyü (Alataş Mezrası) Köy İçi Parke Taşı Yapım İşi
projesine 577.000,00 TL' nin kullandırılarak KÖYDES Programı kapsamına alınması hususunu;</t>
  </si>
  <si>
    <t>İdil Köylere Hizmet Götürme Birliği Başkanlığı'nın ilgi yazısına istinaden, 2022 Yılı
KÖYDES programı kapsamında yapılan ilçemize bağlı Tepeköyü, Alakamış Köyü (Babet mezrası) ile
Yazman köyleri Sondaj Kuyusu Delme Yapım İşi ihalesinden artan 102.070,00 TL, Teke Köyü İçme Suyu
Gömme Su Deposu Ve Ek Tesis Yapım İşi ihalesinden artan 3.946,96 TL, Gedik Köyü İçme Suyu GES
Yapım İşi ihalesinden artan 3.880,60 TL ile Sarı Köyü Köy Yolu Parke Taşı Yapım İşi ihalesinden artan
2.933,11 TL olmak üzere toplamda 112.830,67 TL ödenek artmıştır. 
2023 Yılı KÖYDES Programı kapsamında yapılan İlçemize bağlı Oyalı, Işık, Alakamış, Aksoy ile
Gedik Köyleri Köy İçi Parke Taşı Yapım İşi ihalesinden artan 108.271,04 TL, Bozburun, Uçok, Kentli,
Güzelova Köyü(Alataş Mezrası), ile Dumanlı Köyleri Köy İçi Parke Taşı Yapım İşi ihalesinden artan
166.256,00 TL, Akkoyunlu, Kırca, Çınarlı, Kaşıkçı ile Dumanlı Köyleri Köy İçi Parke Taşı Yapım İşi
ihalesinden artan 51.372,00 TL, Çığır Köyü Yeni Okul Yolu Stabilize Kaplama Yapım İşi ihalesinden artan
7.000,00 TL, Tepeköyü ile Yörük Köyleri Sondaj kuyusu Delme Yapım İşi ihalesinden artan 189.632,00 TL,
Pınarbaşı Köyü ile Ortaköyü Sondaj Kuyusu Delme Yapım İşi ihalesinden artan 434.800,00 TL, Kuyulu
Köyü (Tepeli Mezrası) ile Kurtuluş Köyü İçme Suyu GES Yapım İşi ihalesinden artan 162.253,70 TL,
Alakamış Köyü (Babet Mezrası) İçme Suyu İletim Hattı ve GES Yapım İşi ihalesinden artan 92.301,63
TL,Yazman Köyü İçme Suyu İletim Hattı ve GES Yapım İşi ihalesinden artan 92.431,04 TL olmak üzere
toplamda 1.304.317,41 TL ödenek artmıştır.20222023 yılında toplamda artan 1.417.148,08 TL ödeneklerden 2022 Yılı KÖYDES Programı kapsamında İlçemize bağlı Özbek Köyü Köy İçi Kilitli Parke Taşı Yapım Projesine 112.830,67 TL'nın kullandırılmasına; 2023 Yılı KÖYDES Programı kapsamında ilçemize bağlı Özbek Köyü Köy İçi Parke Taşı Yapım İşi projesine, 727.317,41, TL ve ilçemize bağlı Güzelova köyü (Alataş Mezrası) Köy İçi Parke Taşı Yapım İşiprojesine 577.000,00 TL' nin kullandırılarak KÖYDES Programı kapsamına alınması hususunu;</t>
  </si>
  <si>
    <t>Özbek</t>
  </si>
  <si>
    <t>Güzelova köyü (Alataş Mezrası)</t>
  </si>
  <si>
    <t>Ormaniçi (800 m²), Çobankazanı (900 m²), Akçakuşak (600 m²),  Yatağan (600m2) ve Çobankazanı (900 m²), Köylerin Kilitli Parke Taşları Yol Yapım İşi</t>
  </si>
  <si>
    <t>Ortaköy</t>
  </si>
  <si>
    <t>Silopi İlçesi Kavallı ile Birlik Köyleri, Taşlıca, Ilıcalar ve Çukurca Mezralarına toplam 19.800 M2 Parke Taşı Döşeme işinden 1.498.800,00-TL ödenek artmıştır. Bu ödeneğin tamamını (1.498.800,00) TL'nin Kösreli Köyü İçmesuyu depo yapım ve bağlantı işi</t>
  </si>
  <si>
    <t xml:space="preserve"> İlçemize Bağlı  Kösreli İçme Suyu Şebekesi ve Depo  Yapım İşi ihalesinden 600.420,00 TL, Mutluca Köyü İçme Suyu Şebekesi ve Depo Bakım - Onarım Yapım İşi ihalesinden 34.234,68 TLolmak üzere toplam 634.654,68 TL ödenek artmıştır. Artan ödeneğin;  Taşlıca (Ziristan) Mezrası, Ilıcalar Mezrası, Çukurca Mezrası Kavallı ve  Birlik Köylerin Kilitli Parke Taşı Döşeme  Yapım İşi'ne 91.800,00 TL, Ortaköy Parke Taşı Döşeme Yapım İşi için 542.854,68 TL projesine  kullandırılması hususunu;</t>
  </si>
  <si>
    <t>634.654,68 TL Artan ödenek ile ortaköy köyüne eklendi</t>
  </si>
  <si>
    <t>Bitti Eylül Ayı İtibari İle</t>
  </si>
  <si>
    <t xml:space="preserve">Eylül Ayı İtibari İle </t>
  </si>
  <si>
    <t xml:space="preserve">Ekim Ayı İtibari İle </t>
  </si>
  <si>
    <t>Bitti Ekim Ayı İtibari İle</t>
  </si>
  <si>
    <t>Geçitboyu Köyü Kilitli Parke Taşı Yapım İşi      2.000 m2</t>
  </si>
  <si>
    <t xml:space="preserve">Güneyçam Köyü Kilitli Parke Taşı Yapım İşi      2.000  m2 </t>
  </si>
  <si>
    <t xml:space="preserve">Kızılsu Köyü Kilitli Parke Taşı Yapım İşi          3.000  m2  </t>
  </si>
  <si>
    <t>Kayaboyun  Köyü Kilitli Parke Taşı Yapım İşi  3.500 m2</t>
  </si>
  <si>
    <t xml:space="preserve">Kırkkuyu  Köyü Kilitli Parke Taşı Yapım İşi   4.000 m2    </t>
  </si>
  <si>
    <t>Geçitboyu Köyü Kilitli Parke Taşı Yapım İşi      600 m2</t>
  </si>
  <si>
    <t>Ilıcalar Mezrası  Parke Taşı Döşeme Yapım İşi 2.00 m2</t>
  </si>
  <si>
    <t>Kavallı Köyü  Parke Taşı Döşeme Yapım İşi 6.000 m2</t>
  </si>
  <si>
    <t>Birlik Köyü Parke Taşı Döşeme Yapım İşi 2.600 m2</t>
  </si>
  <si>
    <t>Çukurca Mezrası  Parke Taşı Döşeme Yapım İşi 3.000 m2</t>
  </si>
  <si>
    <t>Ortaköy Köyü Parke Taşı Döşeme Yapım İşi 2.300 m2</t>
  </si>
  <si>
    <t>Aksoy Köyü Köy içi Parke Taşı Yapım İşi 2.500 m2</t>
  </si>
  <si>
    <t>Oyalı Köyü  Köy içi Parke Taşı Yapım İşi 1.000 m2</t>
  </si>
  <si>
    <t>Işık Köyü Köy içi  Parke Taşı Yapım İşi 400 m2</t>
  </si>
  <si>
    <t>Alakamış Köyü Köy içi Parke Taşı Yapım İşi 1.500 m2</t>
  </si>
  <si>
    <t>Gedik Köyü Köy içi Parke Taşı Yapım İşi. 400 m2</t>
  </si>
  <si>
    <t>Bozburun Köyü  Köy içi Kilitli Parke Taşı Yapım İşi 716 m2</t>
  </si>
  <si>
    <t>Uçok Köyü Köy içi Parke Taşı Yapım İşi 1.600 m2</t>
  </si>
  <si>
    <t>Kentli  Köyü Köy içi  Parke Taşı Yapım İşi 490 m2</t>
  </si>
  <si>
    <t>Güzelova Köyü(Alataş Mezraısı) Köy içi Parke Taşı Yapım İşi 2.00 m2</t>
  </si>
  <si>
    <t>Dumanlı Köyü Köy içi Parke Taşı Yapım İşi 700 m2</t>
  </si>
  <si>
    <t>Dumanlı Köyü Köy içi Parke Taşı Yapım İşi 1.150 m2</t>
  </si>
  <si>
    <t>Akkoyunlu Köyü Köy İçi Kilitlie Parke Taşı Yapım İşi 1.150 m2</t>
  </si>
  <si>
    <t>Kırca Köyü  Köy içi Parke Taşı Yapım İşi 1.500 m2</t>
  </si>
  <si>
    <t>Çınarlı Köyü Köy içi Parke Taşı Yapım İşi 1.500 m2</t>
  </si>
  <si>
    <t>Kaşıkçı Köyü Köy içi Parke Taşı Yapım İşi 500 m2</t>
  </si>
  <si>
    <t>Çığır Köyü Yeni Okul Yolu Stabilize Kaplama Yapım İşi 0,25 m2</t>
  </si>
  <si>
    <t>Özbek Köyü Köy İçi Parke Taşı Yapım İşi   1.605 m2</t>
  </si>
  <si>
    <t>Güzelova köyü (Alataş Mezrası) Köy İçi Parke Taşı Yapım İşi 1.300 m2</t>
  </si>
  <si>
    <t>Ayvalık Köyü Taş Duvarı Yapım İşi</t>
  </si>
  <si>
    <t>Gökçe (0,350 km), Mutluca (0,4 km), Ilıcak (0,3 km), Aşağıdere (0,4 km) Köylerin Beton  Yapım işi</t>
  </si>
  <si>
    <t>Bitti  Kasım Ayı İtibari İle</t>
  </si>
  <si>
    <t>Kasım Ayı İtibari İle Bitti</t>
  </si>
</sst>
</file>

<file path=xl/styles.xml><?xml version="1.0" encoding="utf-8"?>
<styleSheet xmlns="http://schemas.openxmlformats.org/spreadsheetml/2006/main">
  <numFmts count="13">
    <numFmt numFmtId="43" formatCode="_-* #,##0.00\ _T_L_-;\-* #,##0.00\ _T_L_-;_-* &quot;-&quot;??\ _T_L_-;_-@_-"/>
    <numFmt numFmtId="164" formatCode="_-* #,##0.00_-;\-* #,##0.00_-;_-* &quot;-&quot;??_-;_-@_-"/>
    <numFmt numFmtId="165" formatCode="_-* #,##0_T_L_-;\-* #,##0_T_L_-;_-* &quot;-&quot;_T_L_-;_-@_-"/>
    <numFmt numFmtId="166" formatCode="#,##0.00\ _T_L"/>
    <numFmt numFmtId="167" formatCode="#.##000"/>
    <numFmt numFmtId="168" formatCode="\$#,#00"/>
    <numFmt numFmtId="169" formatCode="\M\os\t\h\ m\,\ yyyy"/>
    <numFmt numFmtId="170" formatCode="#,#00"/>
    <numFmt numFmtId="171" formatCode="#,"/>
    <numFmt numFmtId="172" formatCode="%#,#00"/>
    <numFmt numFmtId="173" formatCode="#,##0.0"/>
    <numFmt numFmtId="174" formatCode="#,##0.00;[Red]#,##0.00"/>
    <numFmt numFmtId="175" formatCode="0.0"/>
  </numFmts>
  <fonts count="130">
    <font>
      <sz val="11"/>
      <color theme="1"/>
      <name val="Calibri"/>
      <family val="2"/>
      <charset val="162"/>
      <scheme val="minor"/>
    </font>
    <font>
      <sz val="11"/>
      <color theme="1"/>
      <name val="Calibri"/>
      <family val="2"/>
      <charset val="162"/>
      <scheme val="min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sz val="10"/>
      <name val="Arial Tur"/>
      <charset val="162"/>
    </font>
    <font>
      <sz val="10"/>
      <name val="Arial"/>
      <family val="2"/>
      <charset val="162"/>
    </font>
    <font>
      <b/>
      <sz val="14"/>
      <name val="Arial"/>
      <family val="2"/>
      <charset val="162"/>
    </font>
    <font>
      <b/>
      <sz val="11"/>
      <name val="Arial"/>
      <family val="2"/>
      <charset val="162"/>
    </font>
    <font>
      <b/>
      <sz val="11"/>
      <name val="Arial Tur"/>
      <family val="2"/>
      <charset val="162"/>
    </font>
    <font>
      <b/>
      <sz val="10"/>
      <name val="Arial"/>
      <family val="2"/>
      <charset val="162"/>
    </font>
    <font>
      <b/>
      <sz val="10"/>
      <name val="Arial Tur"/>
      <family val="2"/>
      <charset val="162"/>
    </font>
    <font>
      <b/>
      <sz val="12"/>
      <name val="Arial Tur"/>
      <family val="2"/>
      <charset val="162"/>
    </font>
    <font>
      <b/>
      <sz val="12"/>
      <name val="Arial"/>
      <family val="2"/>
      <charset val="162"/>
    </font>
    <font>
      <b/>
      <sz val="14"/>
      <name val="Arial TUR"/>
      <family val="2"/>
      <charset val="162"/>
    </font>
    <font>
      <b/>
      <sz val="11"/>
      <name val="Times New Roman"/>
      <family val="1"/>
      <charset val="162"/>
    </font>
    <font>
      <b/>
      <sz val="9"/>
      <name val="Times New Roman"/>
      <family val="1"/>
      <charset val="162"/>
    </font>
    <font>
      <b/>
      <sz val="8"/>
      <name val="Times New Roman"/>
      <family val="1"/>
      <charset val="162"/>
    </font>
    <font>
      <sz val="10"/>
      <name val="Times New Roman"/>
      <family val="1"/>
      <charset val="162"/>
    </font>
    <font>
      <sz val="11"/>
      <color indexed="8"/>
      <name val="Calibri"/>
      <family val="2"/>
      <charset val="162"/>
    </font>
    <font>
      <b/>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sz val="11"/>
      <color indexed="10"/>
      <name val="Calibri"/>
      <family val="2"/>
      <charset val="162"/>
    </font>
    <font>
      <sz val="1"/>
      <color indexed="8"/>
      <name val="Courier"/>
      <family val="1"/>
      <charset val="162"/>
    </font>
    <font>
      <b/>
      <sz val="1"/>
      <color indexed="8"/>
      <name val="Courier"/>
      <family val="1"/>
      <charset val="162"/>
    </font>
    <font>
      <u/>
      <sz val="7.5"/>
      <color indexed="12"/>
      <name val="Arial"/>
      <family val="2"/>
      <charset val="162"/>
    </font>
    <font>
      <b/>
      <sz val="14"/>
      <name val="Times New Roman"/>
      <family val="1"/>
      <charset val="162"/>
    </font>
    <font>
      <b/>
      <sz val="10"/>
      <name val="Times New Roman"/>
      <family val="1"/>
      <charset val="162"/>
    </font>
    <font>
      <b/>
      <sz val="18"/>
      <color theme="3"/>
      <name val="Cambria"/>
      <family val="2"/>
      <charset val="162"/>
    </font>
    <font>
      <u/>
      <sz val="11"/>
      <color theme="10"/>
      <name val="Calibri"/>
      <family val="2"/>
      <charset val="162"/>
      <scheme val="minor"/>
    </font>
    <font>
      <sz val="11"/>
      <color theme="1"/>
      <name val="Calibri"/>
      <family val="2"/>
      <scheme val="minor"/>
    </font>
    <font>
      <sz val="10"/>
      <color indexed="9"/>
      <name val="Arial"/>
      <family val="2"/>
      <charset val="162"/>
    </font>
    <font>
      <b/>
      <sz val="12"/>
      <name val="Arial Tur"/>
      <charset val="162"/>
    </font>
    <font>
      <b/>
      <sz val="11"/>
      <name val="Arial Tur"/>
      <charset val="162"/>
    </font>
    <font>
      <b/>
      <sz val="9"/>
      <name val="Arial Tur"/>
      <charset val="162"/>
    </font>
    <font>
      <sz val="9"/>
      <name val="Arial"/>
      <family val="2"/>
      <charset val="162"/>
    </font>
    <font>
      <sz val="10"/>
      <color indexed="10"/>
      <name val="Arial"/>
      <family val="2"/>
      <charset val="162"/>
    </font>
    <font>
      <sz val="10"/>
      <color theme="1"/>
      <name val="Times New Roman"/>
      <family val="1"/>
      <charset val="162"/>
    </font>
    <font>
      <sz val="11"/>
      <name val="Times New Roman"/>
      <family val="1"/>
      <charset val="162"/>
    </font>
    <font>
      <sz val="10"/>
      <color indexed="8"/>
      <name val="Times New Roman"/>
      <family val="1"/>
      <charset val="162"/>
    </font>
    <font>
      <sz val="10"/>
      <color indexed="10"/>
      <name val="Times New Roman"/>
      <family val="1"/>
      <charset val="162"/>
    </font>
    <font>
      <sz val="9"/>
      <name val="Times New Roman"/>
      <family val="1"/>
      <charset val="162"/>
    </font>
    <font>
      <sz val="10"/>
      <color indexed="9"/>
      <name val="Times New Roman"/>
      <family val="1"/>
      <charset val="162"/>
    </font>
    <font>
      <b/>
      <sz val="12"/>
      <name val="Times New Roman"/>
      <family val="1"/>
      <charset val="162"/>
    </font>
    <font>
      <sz val="10"/>
      <color theme="0"/>
      <name val="Times New Roman"/>
      <family val="1"/>
      <charset val="162"/>
    </font>
    <font>
      <b/>
      <vertAlign val="superscript"/>
      <sz val="9"/>
      <name val="Times New Roman"/>
      <family val="1"/>
      <charset val="162"/>
    </font>
    <font>
      <b/>
      <sz val="9"/>
      <color indexed="8"/>
      <name val="Times New Roman"/>
      <family val="1"/>
      <charset val="162"/>
    </font>
    <font>
      <b/>
      <sz val="8"/>
      <color indexed="8"/>
      <name val="Times New Roman"/>
      <family val="1"/>
      <charset val="162"/>
    </font>
    <font>
      <sz val="9"/>
      <color indexed="8"/>
      <name val="Times New Roman"/>
      <family val="1"/>
      <charset val="162"/>
    </font>
    <font>
      <sz val="11"/>
      <color indexed="9"/>
      <name val="Times New Roman"/>
      <family val="1"/>
      <charset val="162"/>
    </font>
    <font>
      <b/>
      <sz val="11"/>
      <color indexed="9"/>
      <name val="Times New Roman"/>
      <family val="1"/>
      <charset val="162"/>
    </font>
    <font>
      <b/>
      <sz val="10"/>
      <name val="Arial Tur"/>
      <charset val="162"/>
    </font>
    <font>
      <b/>
      <sz val="13"/>
      <name val="Arial Tur"/>
      <family val="2"/>
      <charset val="162"/>
    </font>
    <font>
      <b/>
      <sz val="13"/>
      <name val="Arial"/>
      <family val="2"/>
      <charset val="162"/>
    </font>
    <font>
      <sz val="12"/>
      <name val="Arial"/>
      <family val="2"/>
      <charset val="162"/>
    </font>
    <font>
      <b/>
      <sz val="12"/>
      <color indexed="63"/>
      <name val="Arial TUR"/>
      <charset val="162"/>
    </font>
    <font>
      <b/>
      <sz val="10"/>
      <color indexed="63"/>
      <name val="Arial TUR"/>
      <charset val="162"/>
    </font>
    <font>
      <b/>
      <sz val="14"/>
      <name val="Arial TUR"/>
      <charset val="162"/>
    </font>
    <font>
      <b/>
      <sz val="10"/>
      <color theme="1"/>
      <name val="Arial"/>
      <family val="2"/>
      <charset val="162"/>
    </font>
    <font>
      <sz val="10"/>
      <color theme="1"/>
      <name val="Arial"/>
      <family val="2"/>
      <charset val="162"/>
    </font>
    <font>
      <sz val="12"/>
      <color theme="1"/>
      <name val="Times New Roman"/>
      <family val="1"/>
      <charset val="162"/>
    </font>
    <font>
      <sz val="12"/>
      <name val="Times New Roman"/>
      <family val="1"/>
      <charset val="162"/>
    </font>
    <font>
      <sz val="14"/>
      <name val="Times New Roman"/>
      <family val="1"/>
      <charset val="162"/>
    </font>
    <font>
      <b/>
      <sz val="9"/>
      <color rgb="FFFF0000"/>
      <name val="Times New Roman"/>
      <family val="1"/>
      <charset val="162"/>
    </font>
    <font>
      <u/>
      <sz val="11"/>
      <color theme="10"/>
      <name val="Calibri"/>
      <family val="2"/>
      <charset val="162"/>
    </font>
    <font>
      <b/>
      <sz val="16"/>
      <name val="Times New Roman"/>
      <family val="1"/>
      <charset val="162"/>
    </font>
    <font>
      <sz val="12"/>
      <color indexed="9"/>
      <name val="Arial"/>
      <family val="2"/>
      <charset val="162"/>
    </font>
    <font>
      <b/>
      <sz val="11"/>
      <color theme="1"/>
      <name val="Times New Roman"/>
      <family val="1"/>
      <charset val="162"/>
    </font>
    <font>
      <b/>
      <sz val="12"/>
      <color theme="1"/>
      <name val="Times New Roman"/>
      <family val="1"/>
      <charset val="162"/>
    </font>
    <font>
      <b/>
      <sz val="10"/>
      <color rgb="FFFF0000"/>
      <name val="Times New Roman"/>
      <family val="1"/>
      <charset val="162"/>
    </font>
    <font>
      <b/>
      <sz val="12"/>
      <color rgb="FFFF0000"/>
      <name val="Times New Roman"/>
      <family val="1"/>
      <charset val="162"/>
    </font>
    <font>
      <sz val="8"/>
      <color indexed="9"/>
      <name val="Times New Roman"/>
      <family val="1"/>
      <charset val="162"/>
    </font>
    <font>
      <b/>
      <sz val="11"/>
      <color rgb="FFC00000"/>
      <name val="Times New Roman"/>
      <family val="1"/>
      <charset val="162"/>
    </font>
    <font>
      <b/>
      <sz val="10"/>
      <color rgb="FFC00000"/>
      <name val="Times New Roman"/>
      <family val="1"/>
      <charset val="162"/>
    </font>
    <font>
      <b/>
      <sz val="12"/>
      <color indexed="8"/>
      <name val="Times New Roman"/>
      <family val="1"/>
      <charset val="162"/>
    </font>
    <font>
      <b/>
      <sz val="10"/>
      <color indexed="8"/>
      <name val="Times New Roman"/>
      <family val="1"/>
      <charset val="162"/>
    </font>
    <font>
      <b/>
      <sz val="14"/>
      <color theme="1"/>
      <name val="Times New Roman"/>
      <family val="1"/>
      <charset val="162"/>
    </font>
    <font>
      <b/>
      <sz val="12"/>
      <color indexed="10"/>
      <name val="Arial"/>
      <family val="2"/>
      <charset val="162"/>
    </font>
    <font>
      <sz val="14"/>
      <color rgb="FF000000"/>
      <name val="Times New Roman"/>
      <family val="1"/>
      <charset val="162"/>
    </font>
    <font>
      <sz val="8"/>
      <name val="Times New Roman"/>
      <family val="1"/>
      <charset val="162"/>
    </font>
    <font>
      <sz val="16"/>
      <color theme="1"/>
      <name val="Times New Roman"/>
      <family val="1"/>
      <charset val="162"/>
    </font>
    <font>
      <sz val="12"/>
      <color rgb="FF000000"/>
      <name val="Times New Roman"/>
      <family val="1"/>
      <charset val="162"/>
    </font>
    <font>
      <b/>
      <sz val="12"/>
      <color rgb="FFC00000"/>
      <name val="Times New Roman"/>
      <family val="1"/>
      <charset val="162"/>
    </font>
    <font>
      <sz val="8"/>
      <color theme="1"/>
      <name val="Times New Roman"/>
      <family val="1"/>
      <charset val="162"/>
    </font>
    <font>
      <sz val="8"/>
      <color indexed="8"/>
      <name val="Times New Roman"/>
      <family val="1"/>
      <charset val="162"/>
    </font>
    <font>
      <b/>
      <sz val="14"/>
      <color rgb="FFFF0000"/>
      <name val="Arial"/>
      <family val="2"/>
      <charset val="162"/>
    </font>
    <font>
      <b/>
      <sz val="10"/>
      <color theme="1"/>
      <name val="Calibri"/>
      <family val="2"/>
      <charset val="162"/>
      <scheme val="minor"/>
    </font>
    <font>
      <sz val="9"/>
      <color theme="1"/>
      <name val="Times New Roman"/>
      <family val="1"/>
      <charset val="162"/>
    </font>
    <font>
      <sz val="9"/>
      <color rgb="FF000000"/>
      <name val="Times New Roman"/>
      <family val="1"/>
      <charset val="162"/>
    </font>
    <font>
      <sz val="9"/>
      <color theme="1"/>
      <name val="Calibri"/>
      <family val="2"/>
      <scheme val="minor"/>
    </font>
    <font>
      <sz val="9"/>
      <color theme="1"/>
      <name val="Calibri"/>
      <family val="2"/>
      <charset val="162"/>
      <scheme val="minor"/>
    </font>
    <font>
      <sz val="10.5"/>
      <color rgb="FF000000"/>
      <name val="Times New Roman"/>
      <family val="1"/>
      <charset val="162"/>
    </font>
    <font>
      <b/>
      <sz val="10.5"/>
      <color rgb="FF000000"/>
      <name val="Times New Roman"/>
      <family val="1"/>
      <charset val="162"/>
    </font>
    <font>
      <b/>
      <sz val="9"/>
      <color theme="1"/>
      <name val="Calibri"/>
      <family val="2"/>
      <charset val="162"/>
      <scheme val="minor"/>
    </font>
    <font>
      <sz val="10"/>
      <color rgb="FF000000"/>
      <name val="Times New Roman"/>
      <family val="1"/>
      <charset val="162"/>
    </font>
    <font>
      <sz val="12"/>
      <color indexed="8"/>
      <name val="Times New Roman"/>
      <family val="1"/>
      <charset val="162"/>
    </font>
    <font>
      <sz val="14"/>
      <color theme="1"/>
      <name val="Times New Roman"/>
      <family val="1"/>
      <charset val="162"/>
    </font>
    <font>
      <sz val="12"/>
      <color theme="1"/>
      <name val="Calibri"/>
      <family val="2"/>
      <scheme val="minor"/>
    </font>
    <font>
      <sz val="11"/>
      <color theme="1"/>
      <name val="Times New Roman"/>
      <family val="1"/>
      <charset val="162"/>
    </font>
    <font>
      <b/>
      <sz val="11"/>
      <color rgb="FFFF0000"/>
      <name val="Times New Roman"/>
      <family val="1"/>
      <charset val="162"/>
    </font>
    <font>
      <sz val="11"/>
      <name val="Calibri"/>
      <family val="2"/>
      <scheme val="minor"/>
    </font>
    <font>
      <sz val="9"/>
      <color indexed="9"/>
      <name val="Times New Roman"/>
      <family val="1"/>
      <charset val="162"/>
    </font>
    <font>
      <sz val="10"/>
      <color rgb="FFFF0000"/>
      <name val="Times New Roman"/>
      <family val="1"/>
      <charset val="162"/>
    </font>
    <font>
      <b/>
      <sz val="8"/>
      <color rgb="FFFF0000"/>
      <name val="Times New Roman"/>
      <family val="1"/>
      <charset val="162"/>
    </font>
    <font>
      <b/>
      <sz val="10"/>
      <color theme="1"/>
      <name val="Times New Roman"/>
      <family val="1"/>
      <charset val="162"/>
    </font>
  </fonts>
  <fills count="7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47"/>
        <bgColor indexed="64"/>
      </patternFill>
    </fill>
    <fill>
      <patternFill patternType="solid">
        <fgColor indexed="13"/>
        <bgColor indexed="64"/>
      </patternFill>
    </fill>
    <fill>
      <patternFill patternType="solid">
        <fgColor indexed="51"/>
        <bgColor indexed="64"/>
      </patternFill>
    </fill>
    <fill>
      <patternFill patternType="solid">
        <fgColor indexed="29"/>
        <bgColor indexed="64"/>
      </patternFill>
    </fill>
    <fill>
      <patternFill patternType="solid">
        <fgColor indexed="11"/>
        <bgColor indexed="64"/>
      </patternFill>
    </fill>
    <fill>
      <patternFill patternType="solid">
        <fgColor indexed="46"/>
        <bgColor indexed="64"/>
      </patternFill>
    </fill>
    <fill>
      <patternFill patternType="solid">
        <fgColor indexed="45"/>
        <bgColor indexed="64"/>
      </patternFill>
    </fill>
    <fill>
      <patternFill patternType="solid">
        <fgColor indexed="55"/>
        <bgColor indexed="64"/>
      </patternFill>
    </fill>
    <fill>
      <patternFill patternType="solid">
        <fgColor theme="0"/>
        <bgColor indexed="64"/>
      </patternFill>
    </fill>
    <fill>
      <patternFill patternType="solid">
        <fgColor indexed="43"/>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79998168889431442"/>
        <bgColor indexed="64"/>
      </patternFill>
    </fill>
  </fills>
  <borders count="8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ck">
        <color indexed="10"/>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s>
  <cellStyleXfs count="318">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 fillId="17" borderId="0" applyNumberFormat="0" applyBorder="0" applyAlignment="0" applyProtection="0"/>
    <xf numFmtId="0" fontId="1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0" borderId="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1" fillId="27"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1" fillId="2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1" fillId="33"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6" fillId="3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16"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6" fillId="38"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3" fillId="35"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42" borderId="0" applyNumberFormat="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53"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5" fillId="26" borderId="0" applyNumberFormat="0" applyBorder="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8" fillId="0" borderId="12" applyNumberFormat="0" applyFill="0" applyAlignment="0" applyProtection="0"/>
    <xf numFmtId="0" fontId="38" fillId="0" borderId="12" applyNumberFormat="0" applyFill="0" applyAlignment="0" applyProtection="0"/>
    <xf numFmtId="0" fontId="38" fillId="0" borderId="12"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4" fontId="18" fillId="0" borderId="0" applyFont="0" applyFill="0" applyBorder="0" applyAlignment="0" applyProtection="0"/>
    <xf numFmtId="0" fontId="42" fillId="43" borderId="14" applyNumberFormat="0" applyAlignment="0" applyProtection="0"/>
    <xf numFmtId="0" fontId="43" fillId="44" borderId="15" applyNumberFormat="0" applyAlignment="0" applyProtection="0"/>
    <xf numFmtId="167" fontId="48" fillId="0" borderId="0">
      <protection locked="0"/>
    </xf>
    <xf numFmtId="168" fontId="48" fillId="0" borderId="0">
      <protection locked="0"/>
    </xf>
    <xf numFmtId="0" fontId="40" fillId="43" borderId="16" applyNumberFormat="0" applyAlignment="0" applyProtection="0"/>
    <xf numFmtId="0" fontId="40" fillId="43" borderId="16" applyNumberFormat="0" applyAlignment="0" applyProtection="0"/>
    <xf numFmtId="0" fontId="40" fillId="43" borderId="16" applyNumberFormat="0" applyAlignment="0" applyProtection="0"/>
    <xf numFmtId="169" fontId="48" fillId="0" borderId="0">
      <protection locked="0"/>
    </xf>
    <xf numFmtId="0" fontId="34" fillId="0" borderId="0" applyNumberFormat="0" applyFill="0" applyBorder="0" applyAlignment="0" applyProtection="0"/>
    <xf numFmtId="170" fontId="48" fillId="0" borderId="0">
      <protection locked="0"/>
    </xf>
    <xf numFmtId="0" fontId="41" fillId="30" borderId="14" applyNumberFormat="0" applyAlignment="0" applyProtection="0"/>
    <xf numFmtId="0" fontId="41" fillId="30" borderId="14" applyNumberFormat="0" applyAlignment="0" applyProtection="0"/>
    <xf numFmtId="0" fontId="41" fillId="30" borderId="14" applyNumberFormat="0" applyAlignment="0" applyProtection="0"/>
    <xf numFmtId="0" fontId="44" fillId="27" borderId="0" applyNumberFormat="0" applyBorder="0" applyAlignment="0" applyProtection="0"/>
    <xf numFmtId="171" fontId="49" fillId="0" borderId="0">
      <protection locked="0"/>
    </xf>
    <xf numFmtId="171" fontId="49" fillId="0" borderId="0">
      <protection locked="0"/>
    </xf>
    <xf numFmtId="0" fontId="37" fillId="0" borderId="11" applyNumberFormat="0" applyFill="0" applyAlignment="0" applyProtection="0"/>
    <xf numFmtId="0" fontId="38" fillId="0" borderId="12" applyNumberFormat="0" applyFill="0" applyAlignment="0" applyProtection="0"/>
    <xf numFmtId="0" fontId="39" fillId="0" borderId="13" applyNumberFormat="0" applyFill="0" applyAlignment="0" applyProtection="0"/>
    <xf numFmtId="0" fontId="39" fillId="0" borderId="0" applyNumberFormat="0" applyFill="0" applyBorder="0" applyAlignment="0" applyProtection="0"/>
    <xf numFmtId="0" fontId="42" fillId="43" borderId="14" applyNumberFormat="0" applyAlignment="0" applyProtection="0"/>
    <xf numFmtId="0" fontId="42" fillId="43" borderId="14" applyNumberFormat="0" applyAlignment="0" applyProtection="0"/>
    <xf numFmtId="0" fontId="42" fillId="43" borderId="14" applyNumberFormat="0" applyAlignment="0" applyProtection="0"/>
    <xf numFmtId="0" fontId="41" fillId="30" borderId="14" applyNumberFormat="0" applyAlignment="0" applyProtection="0"/>
    <xf numFmtId="0" fontId="43" fillId="44" borderId="15" applyNumberFormat="0" applyAlignment="0" applyProtection="0"/>
    <xf numFmtId="0" fontId="43" fillId="44" borderId="15" applyNumberFormat="0" applyAlignment="0" applyProtection="0"/>
    <xf numFmtId="0" fontId="43" fillId="44" borderId="15" applyNumberFormat="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50" fillId="0" borderId="0" applyNumberFormat="0" applyFill="0" applyBorder="0" applyAlignment="0" applyProtection="0">
      <alignment vertical="top"/>
      <protection locked="0"/>
    </xf>
    <xf numFmtId="0" fontId="54" fillId="0" borderId="0" applyNumberFormat="0" applyFill="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36" fillId="0" borderId="10" applyNumberFormat="0" applyFill="0" applyAlignment="0" applyProtection="0"/>
    <xf numFmtId="0" fontId="46" fillId="45" borderId="0" applyNumberFormat="0" applyBorder="0" applyAlignment="0" applyProtection="0"/>
    <xf numFmtId="0" fontId="17" fillId="0" borderId="0"/>
    <xf numFmtId="0" fontId="17" fillId="0" borderId="0"/>
    <xf numFmtId="0" fontId="31"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 fillId="0" borderId="0"/>
    <xf numFmtId="0" fontId="17" fillId="0" borderId="0"/>
    <xf numFmtId="0" fontId="1" fillId="0" borderId="0"/>
    <xf numFmtId="0" fontId="55" fillId="0" borderId="0"/>
    <xf numFmtId="0" fontId="17" fillId="0" borderId="0"/>
    <xf numFmtId="0" fontId="18" fillId="0" borderId="0"/>
    <xf numFmtId="0" fontId="18" fillId="0" borderId="0"/>
    <xf numFmtId="0" fontId="18" fillId="0" borderId="0"/>
    <xf numFmtId="0" fontId="18" fillId="0" borderId="0"/>
    <xf numFmtId="0" fontId="18" fillId="46" borderId="17" applyNumberFormat="0" applyFont="0" applyAlignment="0" applyProtection="0"/>
    <xf numFmtId="0" fontId="18" fillId="46" borderId="17" applyNumberFormat="0" applyFont="0" applyAlignment="0" applyProtection="0"/>
    <xf numFmtId="0" fontId="31" fillId="46" borderId="17" applyNumberFormat="0" applyFont="0" applyAlignment="0" applyProtection="0"/>
    <xf numFmtId="0" fontId="31" fillId="46" borderId="17" applyNumberFormat="0" applyFont="0" applyAlignment="0" applyProtection="0"/>
    <xf numFmtId="0" fontId="31" fillId="46" borderId="17" applyNumberFormat="0" applyFont="0" applyAlignment="0" applyProtection="0"/>
    <xf numFmtId="0" fontId="31" fillId="8" borderId="8" applyNumberFormat="0" applyFont="0" applyAlignment="0" applyProtection="0"/>
    <xf numFmtId="0" fontId="17" fillId="46" borderId="17" applyNumberFormat="0" applyFont="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0" fillId="43" borderId="16" applyNumberFormat="0" applyAlignment="0" applyProtection="0"/>
    <xf numFmtId="172" fontId="48" fillId="0" borderId="0">
      <protection locked="0"/>
    </xf>
    <xf numFmtId="0" fontId="35" fillId="0" borderId="0" applyNumberFormat="0" applyFill="0" applyBorder="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47" fillId="0" borderId="0" applyNumberForma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8" fillId="0" borderId="0"/>
    <xf numFmtId="0" fontId="89" fillId="0" borderId="0" applyNumberFormat="0" applyFill="0" applyBorder="0" applyAlignment="0" applyProtection="0">
      <alignment vertical="top"/>
      <protection locked="0"/>
    </xf>
  </cellStyleXfs>
  <cellXfs count="1093">
    <xf numFmtId="0" fontId="0" fillId="0" borderId="0" xfId="0"/>
    <xf numFmtId="0" fontId="22" fillId="0" borderId="21" xfId="268" applyFont="1" applyBorder="1" applyAlignment="1">
      <alignment horizontal="justify" vertical="center"/>
    </xf>
    <xf numFmtId="0" fontId="17" fillId="0" borderId="0" xfId="252"/>
    <xf numFmtId="3" fontId="18" fillId="0" borderId="0" xfId="269" applyNumberFormat="1"/>
    <xf numFmtId="0" fontId="18" fillId="0" borderId="0" xfId="269"/>
    <xf numFmtId="3" fontId="18" fillId="0" borderId="0" xfId="269" applyNumberFormat="1" applyBorder="1"/>
    <xf numFmtId="1" fontId="23" fillId="0" borderId="20" xfId="271" applyNumberFormat="1" applyFont="1" applyBorder="1" applyAlignment="1">
      <alignment horizontal="center" vertical="center"/>
    </xf>
    <xf numFmtId="3" fontId="24" fillId="0" borderId="0" xfId="271" applyNumberFormat="1" applyFont="1" applyBorder="1" applyAlignment="1">
      <alignment horizontal="center" vertical="center"/>
    </xf>
    <xf numFmtId="3" fontId="20" fillId="0" borderId="0" xfId="269" applyNumberFormat="1" applyFont="1" applyBorder="1" applyAlignment="1">
      <alignment horizontal="center" vertical="center" wrapText="1"/>
    </xf>
    <xf numFmtId="3" fontId="22" fillId="0" borderId="0" xfId="269" applyNumberFormat="1" applyFont="1" applyBorder="1"/>
    <xf numFmtId="3" fontId="22" fillId="0" borderId="0" xfId="269" applyNumberFormat="1" applyFont="1"/>
    <xf numFmtId="3" fontId="19" fillId="0" borderId="0" xfId="269" applyNumberFormat="1" applyFont="1" applyBorder="1" applyAlignment="1">
      <alignment horizontal="left" vertical="center" wrapText="1"/>
    </xf>
    <xf numFmtId="3" fontId="18" fillId="0" borderId="0" xfId="269" applyNumberFormat="1" applyBorder="1" applyAlignment="1">
      <alignment vertical="center"/>
    </xf>
    <xf numFmtId="1" fontId="23" fillId="0" borderId="0" xfId="271" applyNumberFormat="1" applyFont="1" applyBorder="1" applyAlignment="1">
      <alignment horizontal="center" vertical="center"/>
    </xf>
    <xf numFmtId="3" fontId="18" fillId="0" borderId="0" xfId="269" applyNumberFormat="1" applyAlignment="1">
      <alignment vertical="center"/>
    </xf>
    <xf numFmtId="0" fontId="18" fillId="0" borderId="0" xfId="269" applyAlignment="1">
      <alignment vertical="center"/>
    </xf>
    <xf numFmtId="166" fontId="18" fillId="0" borderId="0" xfId="269" applyNumberFormat="1"/>
    <xf numFmtId="0" fontId="56" fillId="0" borderId="0" xfId="270" applyFont="1" applyAlignment="1">
      <alignment vertical="center" wrapText="1"/>
    </xf>
    <xf numFmtId="0" fontId="18" fillId="0" borderId="0" xfId="270" applyAlignment="1">
      <alignment vertical="center" wrapText="1"/>
    </xf>
    <xf numFmtId="0" fontId="18" fillId="0" borderId="0" xfId="270" applyAlignment="1">
      <alignment horizontal="center" vertical="center"/>
    </xf>
    <xf numFmtId="0" fontId="18" fillId="0" borderId="0" xfId="270" applyFont="1" applyAlignment="1">
      <alignment vertical="center" wrapText="1"/>
    </xf>
    <xf numFmtId="0" fontId="18" fillId="0" borderId="0" xfId="270" applyFont="1" applyAlignment="1">
      <alignment vertical="center"/>
    </xf>
    <xf numFmtId="0" fontId="18" fillId="0" borderId="0" xfId="270" applyAlignment="1">
      <alignment vertical="center"/>
    </xf>
    <xf numFmtId="0" fontId="30" fillId="0" borderId="0" xfId="270" applyFont="1" applyBorder="1"/>
    <xf numFmtId="0" fontId="67" fillId="0" borderId="0" xfId="270" applyFont="1" applyBorder="1"/>
    <xf numFmtId="0" fontId="28" fillId="47" borderId="27" xfId="270" applyFont="1" applyFill="1" applyBorder="1" applyAlignment="1">
      <alignment horizontal="center" vertical="center" wrapText="1"/>
    </xf>
    <xf numFmtId="4" fontId="28" fillId="47" borderId="33" xfId="270" applyNumberFormat="1" applyFont="1" applyFill="1" applyBorder="1" applyAlignment="1">
      <alignment horizontal="center" vertical="center" wrapText="1"/>
    </xf>
    <xf numFmtId="0" fontId="28" fillId="47" borderId="34" xfId="270" applyFont="1" applyFill="1" applyBorder="1" applyAlignment="1">
      <alignment horizontal="center" vertical="center" wrapText="1"/>
    </xf>
    <xf numFmtId="0" fontId="30" fillId="0" borderId="0" xfId="270" applyFont="1" applyBorder="1" applyAlignment="1">
      <alignment vertical="center" wrapText="1"/>
    </xf>
    <xf numFmtId="0" fontId="67" fillId="0" borderId="0" xfId="270" applyFont="1" applyBorder="1" applyAlignment="1">
      <alignment vertical="center" wrapText="1"/>
    </xf>
    <xf numFmtId="0" fontId="69" fillId="0" borderId="0" xfId="270" applyFont="1" applyBorder="1" applyAlignment="1">
      <alignment vertical="center" wrapText="1"/>
    </xf>
    <xf numFmtId="0" fontId="30" fillId="0" borderId="0" xfId="270" applyFont="1" applyBorder="1" applyAlignment="1">
      <alignment vertical="center"/>
    </xf>
    <xf numFmtId="0" fontId="30" fillId="0" borderId="0" xfId="270" applyFont="1" applyBorder="1" applyAlignment="1">
      <alignment horizontal="center" vertical="center"/>
    </xf>
    <xf numFmtId="0" fontId="65" fillId="0" borderId="0" xfId="270" applyFont="1" applyBorder="1"/>
    <xf numFmtId="0" fontId="67" fillId="0" borderId="0" xfId="270" applyFont="1"/>
    <xf numFmtId="0" fontId="67" fillId="0" borderId="0" xfId="270" applyFont="1" applyFill="1"/>
    <xf numFmtId="0" fontId="30" fillId="0" borderId="0" xfId="270" applyFont="1"/>
    <xf numFmtId="4" fontId="28" fillId="53" borderId="27" xfId="270" applyNumberFormat="1" applyFont="1" applyFill="1" applyBorder="1" applyAlignment="1">
      <alignment horizontal="center" vertical="center" wrapText="1"/>
    </xf>
    <xf numFmtId="4" fontId="28" fillId="53" borderId="33" xfId="270" applyNumberFormat="1" applyFont="1" applyFill="1" applyBorder="1" applyAlignment="1">
      <alignment horizontal="center" vertical="center" wrapText="1"/>
    </xf>
    <xf numFmtId="3" fontId="28" fillId="53" borderId="33" xfId="270" applyNumberFormat="1" applyFont="1" applyFill="1" applyBorder="1" applyAlignment="1">
      <alignment horizontal="center" vertical="center" wrapText="1"/>
    </xf>
    <xf numFmtId="0" fontId="30" fillId="0" borderId="0" xfId="270" applyFont="1" applyAlignment="1">
      <alignment wrapText="1"/>
    </xf>
    <xf numFmtId="0" fontId="62" fillId="0" borderId="0" xfId="270" applyFont="1"/>
    <xf numFmtId="0" fontId="62" fillId="0" borderId="0" xfId="270" applyFont="1" applyFill="1"/>
    <xf numFmtId="0" fontId="67" fillId="0" borderId="0" xfId="270" applyFont="1" applyAlignment="1">
      <alignment vertical="center" wrapText="1"/>
    </xf>
    <xf numFmtId="0" fontId="30" fillId="0" borderId="0" xfId="270" applyFont="1" applyAlignment="1">
      <alignment vertical="center" wrapText="1"/>
    </xf>
    <xf numFmtId="0" fontId="30" fillId="0" borderId="0" xfId="270" applyFont="1" applyFill="1" applyAlignment="1">
      <alignment vertical="center" wrapText="1"/>
    </xf>
    <xf numFmtId="0" fontId="69" fillId="0" borderId="0" xfId="270" applyFont="1" applyAlignment="1">
      <alignment vertical="center" wrapText="1"/>
    </xf>
    <xf numFmtId="0" fontId="69" fillId="0" borderId="0" xfId="270" applyFont="1" applyFill="1" applyAlignment="1">
      <alignment vertical="center" wrapText="1"/>
    </xf>
    <xf numFmtId="0" fontId="67" fillId="0" borderId="0" xfId="270" applyFont="1" applyFill="1" applyBorder="1" applyAlignment="1">
      <alignment vertical="center" wrapText="1"/>
    </xf>
    <xf numFmtId="0" fontId="64" fillId="0" borderId="0" xfId="270" applyFont="1" applyBorder="1" applyAlignment="1">
      <alignment horizontal="center" vertical="center" wrapText="1"/>
    </xf>
    <xf numFmtId="0" fontId="71" fillId="0" borderId="0" xfId="270" applyFont="1" applyBorder="1" applyAlignment="1">
      <alignment horizontal="center" vertical="center" wrapText="1"/>
    </xf>
    <xf numFmtId="0" fontId="72" fillId="0" borderId="0" xfId="270" applyFont="1" applyBorder="1" applyAlignment="1">
      <alignment horizontal="center" vertical="center" wrapText="1"/>
    </xf>
    <xf numFmtId="0" fontId="64" fillId="0" borderId="0" xfId="270" applyFont="1" applyBorder="1" applyAlignment="1">
      <alignment vertical="center" wrapText="1"/>
    </xf>
    <xf numFmtId="0" fontId="73" fillId="0" borderId="0" xfId="270" applyFont="1" applyBorder="1" applyAlignment="1">
      <alignment horizontal="left" vertical="center" wrapText="1"/>
    </xf>
    <xf numFmtId="0" fontId="73" fillId="0" borderId="0" xfId="270" applyFont="1" applyBorder="1" applyAlignment="1">
      <alignment vertical="center" wrapText="1"/>
    </xf>
    <xf numFmtId="4" fontId="64" fillId="0" borderId="0" xfId="270" applyNumberFormat="1" applyFont="1" applyBorder="1" applyAlignment="1">
      <alignment horizontal="center" vertical="center" wrapText="1"/>
    </xf>
    <xf numFmtId="4" fontId="64" fillId="0" borderId="0" xfId="270" applyNumberFormat="1" applyFont="1" applyBorder="1" applyAlignment="1">
      <alignment vertical="center" wrapText="1"/>
    </xf>
    <xf numFmtId="3" fontId="64" fillId="0" borderId="0" xfId="270" applyNumberFormat="1" applyFont="1" applyBorder="1" applyAlignment="1">
      <alignment horizontal="center" vertical="center" wrapText="1"/>
    </xf>
    <xf numFmtId="173" fontId="30" fillId="0" borderId="0" xfId="270" applyNumberFormat="1" applyFont="1" applyBorder="1" applyAlignment="1">
      <alignment horizontal="center" vertical="center" wrapText="1"/>
    </xf>
    <xf numFmtId="0" fontId="65" fillId="0" borderId="0" xfId="270" applyFont="1" applyBorder="1" applyAlignment="1">
      <alignment horizontal="center" vertical="center" wrapText="1"/>
    </xf>
    <xf numFmtId="4" fontId="30" fillId="0" borderId="0" xfId="270" applyNumberFormat="1" applyFont="1" applyBorder="1" applyAlignment="1">
      <alignment horizontal="right" vertical="center" wrapText="1"/>
    </xf>
    <xf numFmtId="0" fontId="30" fillId="0" borderId="0" xfId="270" applyFont="1" applyBorder="1" applyAlignment="1">
      <alignment horizontal="center" vertical="center" wrapText="1"/>
    </xf>
    <xf numFmtId="0" fontId="30" fillId="0" borderId="0" xfId="270" applyFont="1" applyBorder="1" applyAlignment="1">
      <alignment horizontal="center"/>
    </xf>
    <xf numFmtId="0" fontId="66" fillId="0" borderId="0" xfId="270" applyFont="1" applyBorder="1"/>
    <xf numFmtId="0" fontId="66" fillId="0" borderId="0" xfId="270" applyFont="1" applyBorder="1" applyAlignment="1">
      <alignment horizontal="center" vertical="center"/>
    </xf>
    <xf numFmtId="0" fontId="66" fillId="0" borderId="0" xfId="270" applyFont="1" applyBorder="1" applyAlignment="1">
      <alignment horizontal="center"/>
    </xf>
    <xf numFmtId="4" fontId="66" fillId="0" borderId="0" xfId="270" applyNumberFormat="1" applyFont="1" applyBorder="1" applyAlignment="1"/>
    <xf numFmtId="3" fontId="73" fillId="0" borderId="0" xfId="270" applyNumberFormat="1" applyFont="1" applyBorder="1" applyAlignment="1">
      <alignment horizontal="center"/>
    </xf>
    <xf numFmtId="0" fontId="65" fillId="0" borderId="0" xfId="270" applyFont="1" applyBorder="1" applyAlignment="1">
      <alignment horizontal="center"/>
    </xf>
    <xf numFmtId="4" fontId="30" fillId="0" borderId="0" xfId="270" applyNumberFormat="1" applyFont="1" applyBorder="1" applyAlignment="1">
      <alignment horizontal="right"/>
    </xf>
    <xf numFmtId="0" fontId="67" fillId="0" borderId="0" xfId="270" applyFont="1" applyFill="1" applyBorder="1"/>
    <xf numFmtId="0" fontId="30" fillId="0" borderId="0" xfId="270" applyFont="1" applyAlignment="1">
      <alignment horizontal="center"/>
    </xf>
    <xf numFmtId="0" fontId="66" fillId="0" borderId="0" xfId="270" applyFont="1"/>
    <xf numFmtId="0" fontId="66" fillId="0" borderId="0" xfId="270" applyFont="1" applyAlignment="1">
      <alignment horizontal="center" vertical="center"/>
    </xf>
    <xf numFmtId="0" fontId="66" fillId="0" borderId="0" xfId="270" applyFont="1" applyAlignment="1">
      <alignment horizontal="center"/>
    </xf>
    <xf numFmtId="4" fontId="66" fillId="0" borderId="0" xfId="270" applyNumberFormat="1" applyFont="1" applyAlignment="1"/>
    <xf numFmtId="0" fontId="30" fillId="0" borderId="0" xfId="270" applyFont="1" applyAlignment="1">
      <alignment horizontal="center" vertical="center"/>
    </xf>
    <xf numFmtId="3" fontId="73" fillId="0" borderId="0" xfId="270" applyNumberFormat="1" applyFont="1" applyAlignment="1">
      <alignment horizontal="center"/>
    </xf>
    <xf numFmtId="0" fontId="65" fillId="0" borderId="0" xfId="270" applyFont="1" applyAlignment="1">
      <alignment horizontal="center"/>
    </xf>
    <xf numFmtId="4" fontId="30" fillId="0" borderId="0" xfId="270" applyNumberFormat="1" applyFont="1" applyAlignment="1">
      <alignment horizontal="right"/>
    </xf>
    <xf numFmtId="0" fontId="74" fillId="0" borderId="0" xfId="270" applyFont="1" applyBorder="1" applyAlignment="1">
      <alignment vertical="center" wrapText="1"/>
    </xf>
    <xf numFmtId="0" fontId="74" fillId="0" borderId="0" xfId="270" applyFont="1" applyFill="1" applyBorder="1" applyAlignment="1">
      <alignment vertical="center" wrapText="1"/>
    </xf>
    <xf numFmtId="0" fontId="63" fillId="0" borderId="0" xfId="270" applyFont="1" applyBorder="1" applyAlignment="1">
      <alignment vertical="center" wrapText="1"/>
    </xf>
    <xf numFmtId="0" fontId="75" fillId="0" borderId="0" xfId="270" applyFont="1" applyBorder="1"/>
    <xf numFmtId="0" fontId="27" fillId="0" borderId="0" xfId="270" applyFont="1" applyBorder="1"/>
    <xf numFmtId="0" fontId="56" fillId="0" borderId="0" xfId="270" applyFont="1" applyAlignment="1">
      <alignment vertical="center"/>
    </xf>
    <xf numFmtId="0" fontId="61" fillId="0" borderId="0" xfId="270" applyFont="1" applyAlignment="1">
      <alignment vertical="center"/>
    </xf>
    <xf numFmtId="0" fontId="30" fillId="0" borderId="0" xfId="270" applyFont="1" applyAlignment="1">
      <alignment vertical="center"/>
    </xf>
    <xf numFmtId="0" fontId="65" fillId="0" borderId="0" xfId="270" applyFont="1"/>
    <xf numFmtId="0" fontId="67" fillId="0" borderId="0" xfId="270" applyFont="1" applyBorder="1" applyAlignment="1">
      <alignment horizontal="center" vertical="center" wrapText="1"/>
    </xf>
    <xf numFmtId="0" fontId="19" fillId="0" borderId="0" xfId="269" applyFont="1" applyBorder="1" applyAlignment="1">
      <alignment horizontal="center" vertical="center"/>
    </xf>
    <xf numFmtId="3" fontId="21" fillId="0" borderId="0" xfId="271" applyNumberFormat="1" applyFont="1" applyFill="1" applyBorder="1" applyAlignment="1">
      <alignment horizontal="center" vertical="center"/>
    </xf>
    <xf numFmtId="3" fontId="58" fillId="47" borderId="29" xfId="271" applyNumberFormat="1" applyFont="1" applyFill="1" applyBorder="1" applyAlignment="1">
      <alignment horizontal="center" vertical="center" wrapText="1"/>
    </xf>
    <xf numFmtId="3" fontId="22" fillId="47" borderId="35" xfId="269" applyNumberFormat="1" applyFont="1" applyFill="1" applyBorder="1" applyAlignment="1">
      <alignment horizontal="center" vertical="center"/>
    </xf>
    <xf numFmtId="3" fontId="58" fillId="48" borderId="29" xfId="271" applyNumberFormat="1" applyFont="1" applyFill="1" applyBorder="1" applyAlignment="1">
      <alignment horizontal="center" vertical="center" wrapText="1"/>
    </xf>
    <xf numFmtId="3" fontId="22" fillId="48" borderId="35" xfId="269" applyNumberFormat="1" applyFont="1" applyFill="1" applyBorder="1" applyAlignment="1">
      <alignment horizontal="center" vertical="center"/>
    </xf>
    <xf numFmtId="3" fontId="58" fillId="52" borderId="29" xfId="271" applyNumberFormat="1" applyFont="1" applyFill="1" applyBorder="1" applyAlignment="1">
      <alignment horizontal="center" vertical="center" wrapText="1"/>
    </xf>
    <xf numFmtId="3" fontId="22" fillId="52" borderId="35" xfId="269" applyNumberFormat="1" applyFont="1" applyFill="1" applyBorder="1" applyAlignment="1">
      <alignment horizontal="center" vertical="center"/>
    </xf>
    <xf numFmtId="3" fontId="58" fillId="58" borderId="29" xfId="271" applyNumberFormat="1" applyFont="1" applyFill="1" applyBorder="1" applyAlignment="1">
      <alignment horizontal="center" vertical="center" wrapText="1"/>
    </xf>
    <xf numFmtId="3" fontId="22" fillId="58" borderId="35" xfId="269" applyNumberFormat="1" applyFont="1" applyFill="1" applyBorder="1" applyAlignment="1">
      <alignment horizontal="center" vertical="center"/>
    </xf>
    <xf numFmtId="3" fontId="58" fillId="53" borderId="29" xfId="271" applyNumberFormat="1" applyFont="1" applyFill="1" applyBorder="1" applyAlignment="1">
      <alignment horizontal="center" vertical="center" wrapText="1"/>
    </xf>
    <xf numFmtId="3" fontId="22" fillId="53" borderId="35" xfId="269" applyNumberFormat="1" applyFont="1" applyFill="1" applyBorder="1" applyAlignment="1">
      <alignment horizontal="center" vertical="center"/>
    </xf>
    <xf numFmtId="3" fontId="58" fillId="47" borderId="26" xfId="271" applyNumberFormat="1" applyFont="1" applyFill="1" applyBorder="1" applyAlignment="1">
      <alignment horizontal="center" vertical="center" wrapText="1"/>
    </xf>
    <xf numFmtId="3" fontId="22" fillId="47" borderId="32" xfId="269" applyNumberFormat="1" applyFont="1" applyFill="1" applyBorder="1" applyAlignment="1">
      <alignment horizontal="center" vertical="center"/>
    </xf>
    <xf numFmtId="3" fontId="58" fillId="48" borderId="26" xfId="271" applyNumberFormat="1" applyFont="1" applyFill="1" applyBorder="1" applyAlignment="1">
      <alignment horizontal="center" vertical="center" wrapText="1"/>
    </xf>
    <xf numFmtId="3" fontId="22" fillId="48" borderId="32" xfId="269" applyNumberFormat="1" applyFont="1" applyFill="1" applyBorder="1" applyAlignment="1">
      <alignment horizontal="center" vertical="center"/>
    </xf>
    <xf numFmtId="3" fontId="58" fillId="52" borderId="26" xfId="271" applyNumberFormat="1" applyFont="1" applyFill="1" applyBorder="1" applyAlignment="1">
      <alignment horizontal="center" vertical="center" wrapText="1"/>
    </xf>
    <xf numFmtId="3" fontId="22" fillId="52" borderId="32" xfId="269" applyNumberFormat="1" applyFont="1" applyFill="1" applyBorder="1" applyAlignment="1">
      <alignment horizontal="center" vertical="center"/>
    </xf>
    <xf numFmtId="3" fontId="58" fillId="58" borderId="26" xfId="271" applyNumberFormat="1" applyFont="1" applyFill="1" applyBorder="1" applyAlignment="1">
      <alignment horizontal="center" vertical="center" wrapText="1"/>
    </xf>
    <xf numFmtId="3" fontId="22" fillId="58" borderId="32" xfId="269" applyNumberFormat="1" applyFont="1" applyFill="1" applyBorder="1" applyAlignment="1">
      <alignment horizontal="center" vertical="center"/>
    </xf>
    <xf numFmtId="3" fontId="76" fillId="53" borderId="26" xfId="271" applyNumberFormat="1" applyFont="1" applyFill="1" applyBorder="1" applyAlignment="1">
      <alignment horizontal="center" vertical="center" wrapText="1"/>
    </xf>
    <xf numFmtId="3" fontId="22" fillId="53" borderId="32" xfId="269" applyNumberFormat="1" applyFont="1" applyFill="1" applyBorder="1" applyAlignment="1">
      <alignment horizontal="center" vertical="center"/>
    </xf>
    <xf numFmtId="3" fontId="22" fillId="0" borderId="0" xfId="214" applyNumberFormat="1" applyFont="1" applyBorder="1" applyAlignment="1">
      <alignment horizontal="center" vertical="center"/>
    </xf>
    <xf numFmtId="3" fontId="17" fillId="47" borderId="29" xfId="214" applyNumberFormat="1" applyFont="1" applyFill="1" applyBorder="1" applyAlignment="1">
      <alignment horizontal="center" vertical="center"/>
    </xf>
    <xf numFmtId="3" fontId="17" fillId="47" borderId="40" xfId="214" applyNumberFormat="1" applyFont="1" applyFill="1" applyBorder="1" applyAlignment="1">
      <alignment horizontal="center" vertical="center"/>
    </xf>
    <xf numFmtId="3" fontId="17" fillId="48" borderId="29" xfId="214" applyNumberFormat="1" applyFont="1" applyFill="1" applyBorder="1" applyAlignment="1">
      <alignment horizontal="center" vertical="center"/>
    </xf>
    <xf numFmtId="3" fontId="17" fillId="48" borderId="35" xfId="214" applyNumberFormat="1" applyFont="1" applyFill="1" applyBorder="1" applyAlignment="1">
      <alignment horizontal="center" vertical="center"/>
    </xf>
    <xf numFmtId="3" fontId="17" fillId="52" borderId="29" xfId="214" applyNumberFormat="1" applyFont="1" applyFill="1" applyBorder="1" applyAlignment="1">
      <alignment horizontal="center" vertical="center"/>
    </xf>
    <xf numFmtId="3" fontId="17" fillId="52" borderId="35" xfId="214" applyNumberFormat="1" applyFont="1" applyFill="1" applyBorder="1" applyAlignment="1">
      <alignment horizontal="center" vertical="center"/>
    </xf>
    <xf numFmtId="3" fontId="17" fillId="58" borderId="29" xfId="214" applyNumberFormat="1" applyFont="1" applyFill="1" applyBorder="1" applyAlignment="1">
      <alignment horizontal="center" vertical="center"/>
    </xf>
    <xf numFmtId="3" fontId="17" fillId="58" borderId="35" xfId="214" applyNumberFormat="1" applyFont="1" applyFill="1" applyBorder="1" applyAlignment="1">
      <alignment horizontal="center" vertical="center"/>
    </xf>
    <xf numFmtId="3" fontId="17" fillId="47" borderId="30" xfId="214" applyNumberFormat="1" applyFont="1" applyFill="1" applyBorder="1" applyAlignment="1">
      <alignment horizontal="center" vertical="center"/>
    </xf>
    <xf numFmtId="3" fontId="18" fillId="47" borderId="29" xfId="214" applyNumberFormat="1" applyFill="1" applyBorder="1" applyAlignment="1">
      <alignment horizontal="center" vertical="center"/>
    </xf>
    <xf numFmtId="3" fontId="18" fillId="47" borderId="30" xfId="214" applyNumberFormat="1" applyFill="1" applyBorder="1" applyAlignment="1">
      <alignment horizontal="center" vertical="center"/>
    </xf>
    <xf numFmtId="3" fontId="18" fillId="48" borderId="29" xfId="214" applyNumberFormat="1" applyFill="1" applyBorder="1" applyAlignment="1">
      <alignment horizontal="center" vertical="center"/>
    </xf>
    <xf numFmtId="3" fontId="18" fillId="48" borderId="35" xfId="214" applyNumberFormat="1" applyFill="1" applyBorder="1" applyAlignment="1">
      <alignment horizontal="center" vertical="center"/>
    </xf>
    <xf numFmtId="3" fontId="18" fillId="52" borderId="29" xfId="214" applyNumberFormat="1" applyFill="1" applyBorder="1" applyAlignment="1">
      <alignment horizontal="center" vertical="center"/>
    </xf>
    <xf numFmtId="3" fontId="18" fillId="52" borderId="35" xfId="214" applyNumberFormat="1" applyFill="1" applyBorder="1" applyAlignment="1">
      <alignment horizontal="center" vertical="center"/>
    </xf>
    <xf numFmtId="3" fontId="18" fillId="58" borderId="29" xfId="214" applyNumberFormat="1" applyFill="1" applyBorder="1" applyAlignment="1">
      <alignment horizontal="center" vertical="center"/>
    </xf>
    <xf numFmtId="3" fontId="18" fillId="58" borderId="35" xfId="214" applyNumberFormat="1" applyFill="1" applyBorder="1" applyAlignment="1">
      <alignment horizontal="center" vertical="center"/>
    </xf>
    <xf numFmtId="3" fontId="22" fillId="47" borderId="54" xfId="214" applyNumberFormat="1" applyFont="1" applyFill="1" applyBorder="1" applyAlignment="1">
      <alignment horizontal="center" vertical="center"/>
    </xf>
    <xf numFmtId="3" fontId="22" fillId="47" borderId="31" xfId="214" applyNumberFormat="1" applyFont="1" applyFill="1" applyBorder="1" applyAlignment="1">
      <alignment horizontal="center" vertical="center"/>
    </xf>
    <xf numFmtId="3" fontId="22" fillId="48" borderId="26" xfId="214" applyNumberFormat="1" applyFont="1" applyFill="1" applyBorder="1" applyAlignment="1">
      <alignment horizontal="center" vertical="center"/>
    </xf>
    <xf numFmtId="3" fontId="22" fillId="48" borderId="32" xfId="214" applyNumberFormat="1" applyFont="1" applyFill="1" applyBorder="1" applyAlignment="1">
      <alignment horizontal="center" vertical="center"/>
    </xf>
    <xf numFmtId="3" fontId="22" fillId="52" borderId="26" xfId="214" applyNumberFormat="1" applyFont="1" applyFill="1" applyBorder="1" applyAlignment="1">
      <alignment horizontal="center" vertical="center"/>
    </xf>
    <xf numFmtId="3" fontId="22" fillId="52" borderId="32" xfId="214" applyNumberFormat="1" applyFont="1" applyFill="1" applyBorder="1" applyAlignment="1">
      <alignment horizontal="center" vertical="center"/>
    </xf>
    <xf numFmtId="3" fontId="22" fillId="58" borderId="26" xfId="214" applyNumberFormat="1" applyFont="1" applyFill="1" applyBorder="1" applyAlignment="1">
      <alignment horizontal="center" vertical="center"/>
    </xf>
    <xf numFmtId="3" fontId="22" fillId="58" borderId="32" xfId="214" applyNumberFormat="1" applyFont="1" applyFill="1" applyBorder="1" applyAlignment="1">
      <alignment horizontal="center" vertical="center"/>
    </xf>
    <xf numFmtId="0" fontId="22" fillId="0" borderId="0" xfId="269" applyFont="1"/>
    <xf numFmtId="3" fontId="22" fillId="0" borderId="19" xfId="269" applyNumberFormat="1" applyFont="1" applyFill="1" applyBorder="1" applyAlignment="1">
      <alignment horizontal="center" vertical="center"/>
    </xf>
    <xf numFmtId="3" fontId="22" fillId="0" borderId="19" xfId="269" applyNumberFormat="1" applyFont="1" applyFill="1" applyBorder="1" applyAlignment="1">
      <alignment vertical="center"/>
    </xf>
    <xf numFmtId="3" fontId="18" fillId="0" borderId="19" xfId="269" applyNumberFormat="1" applyFill="1" applyBorder="1"/>
    <xf numFmtId="3" fontId="18" fillId="0" borderId="0" xfId="269" applyNumberFormat="1" applyFill="1" applyBorder="1"/>
    <xf numFmtId="4" fontId="22" fillId="56" borderId="0" xfId="269" applyNumberFormat="1" applyFont="1" applyFill="1" applyBorder="1" applyAlignment="1">
      <alignment horizontal="left" vertical="center"/>
    </xf>
    <xf numFmtId="4" fontId="18" fillId="56" borderId="0" xfId="269" applyNumberFormat="1" applyFill="1" applyBorder="1" applyAlignment="1">
      <alignment vertical="center"/>
    </xf>
    <xf numFmtId="3" fontId="18" fillId="56" borderId="0" xfId="269" applyNumberFormat="1" applyFill="1" applyBorder="1"/>
    <xf numFmtId="1" fontId="26" fillId="0" borderId="0" xfId="271" applyNumberFormat="1" applyFont="1" applyBorder="1" applyAlignment="1">
      <alignment horizontal="center" vertical="center"/>
    </xf>
    <xf numFmtId="0" fontId="18" fillId="0" borderId="0" xfId="269" applyBorder="1"/>
    <xf numFmtId="0" fontId="60" fillId="0" borderId="0" xfId="269" applyFont="1" applyBorder="1" applyAlignment="1">
      <alignment horizontal="justify" vertical="center" wrapText="1"/>
    </xf>
    <xf numFmtId="3" fontId="76" fillId="0" borderId="0" xfId="269" applyNumberFormat="1" applyFont="1" applyFill="1" applyBorder="1" applyAlignment="1">
      <alignment horizontal="right"/>
    </xf>
    <xf numFmtId="0" fontId="22" fillId="0" borderId="22" xfId="268" applyFont="1" applyBorder="1" applyAlignment="1">
      <alignment wrapText="1"/>
    </xf>
    <xf numFmtId="0" fontId="18" fillId="0" borderId="0" xfId="269" applyAlignment="1">
      <alignment wrapText="1"/>
    </xf>
    <xf numFmtId="3" fontId="18" fillId="0" borderId="0" xfId="269" applyNumberFormat="1" applyAlignment="1">
      <alignment wrapText="1"/>
    </xf>
    <xf numFmtId="3" fontId="20" fillId="59" borderId="22" xfId="269" applyNumberFormat="1" applyFont="1" applyFill="1" applyBorder="1" applyAlignment="1">
      <alignment horizontal="center" vertical="center" wrapText="1"/>
    </xf>
    <xf numFmtId="3" fontId="20" fillId="59" borderId="26" xfId="269" applyNumberFormat="1" applyFont="1" applyFill="1" applyBorder="1" applyAlignment="1">
      <alignment horizontal="center" vertical="center" wrapText="1"/>
    </xf>
    <xf numFmtId="3" fontId="79" fillId="59" borderId="27" xfId="269" applyNumberFormat="1" applyFont="1" applyFill="1" applyBorder="1" applyAlignment="1">
      <alignment horizontal="right" vertical="center"/>
    </xf>
    <xf numFmtId="3" fontId="79" fillId="59" borderId="33" xfId="269" applyNumberFormat="1" applyFont="1" applyFill="1" applyBorder="1" applyAlignment="1">
      <alignment horizontal="right" vertical="center"/>
    </xf>
    <xf numFmtId="3" fontId="25" fillId="59" borderId="34" xfId="214" applyNumberFormat="1" applyFont="1" applyFill="1" applyBorder="1" applyAlignment="1">
      <alignment horizontal="right" vertical="center"/>
    </xf>
    <xf numFmtId="3" fontId="79" fillId="59" borderId="21" xfId="269" applyNumberFormat="1" applyFont="1" applyFill="1" applyBorder="1" applyAlignment="1">
      <alignment horizontal="right" vertical="center"/>
    </xf>
    <xf numFmtId="3" fontId="79" fillId="59" borderId="29" xfId="269" applyNumberFormat="1" applyFont="1" applyFill="1" applyBorder="1" applyAlignment="1">
      <alignment horizontal="right" vertical="center"/>
    </xf>
    <xf numFmtId="3" fontId="79" fillId="59" borderId="29" xfId="269" applyNumberFormat="1" applyFont="1" applyFill="1" applyBorder="1" applyAlignment="1" applyProtection="1">
      <alignment horizontal="right" vertical="center"/>
    </xf>
    <xf numFmtId="3" fontId="25" fillId="59" borderId="35" xfId="214" applyNumberFormat="1" applyFont="1" applyFill="1" applyBorder="1" applyAlignment="1">
      <alignment horizontal="right" vertical="center"/>
    </xf>
    <xf numFmtId="3" fontId="25" fillId="59" borderId="35" xfId="269" applyNumberFormat="1" applyFont="1" applyFill="1" applyBorder="1" applyAlignment="1">
      <alignment horizontal="right" vertical="center"/>
    </xf>
    <xf numFmtId="3" fontId="25" fillId="59" borderId="22" xfId="269" applyNumberFormat="1" applyFont="1" applyFill="1" applyBorder="1" applyAlignment="1">
      <alignment horizontal="right" vertical="center"/>
    </xf>
    <xf numFmtId="3" fontId="25" fillId="59" borderId="26" xfId="269" applyNumberFormat="1" applyFont="1" applyFill="1" applyBorder="1" applyAlignment="1">
      <alignment horizontal="right" vertical="center"/>
    </xf>
    <xf numFmtId="3" fontId="25" fillId="59" borderId="32" xfId="269" applyNumberFormat="1" applyFont="1" applyFill="1" applyBorder="1" applyAlignment="1">
      <alignment horizontal="right" vertical="center"/>
    </xf>
    <xf numFmtId="3" fontId="81" fillId="59" borderId="22" xfId="252" applyNumberFormat="1" applyFont="1" applyFill="1" applyBorder="1" applyAlignment="1">
      <alignment horizontal="center" vertical="center" wrapText="1"/>
    </xf>
    <xf numFmtId="3" fontId="81" fillId="59" borderId="26" xfId="252" applyNumberFormat="1" applyFont="1" applyFill="1" applyBorder="1" applyAlignment="1">
      <alignment horizontal="center" vertical="center" wrapText="1"/>
    </xf>
    <xf numFmtId="3" fontId="81" fillId="59" borderId="32" xfId="252" applyNumberFormat="1" applyFont="1" applyFill="1" applyBorder="1" applyAlignment="1">
      <alignment horizontal="center" vertical="center" wrapText="1"/>
    </xf>
    <xf numFmtId="3" fontId="79" fillId="59" borderId="27" xfId="269" applyNumberFormat="1" applyFont="1" applyFill="1" applyBorder="1" applyAlignment="1">
      <alignment horizontal="center" vertical="center"/>
    </xf>
    <xf numFmtId="3" fontId="79" fillId="59" borderId="33" xfId="269" applyNumberFormat="1" applyFont="1" applyFill="1" applyBorder="1" applyAlignment="1">
      <alignment horizontal="center" vertical="center"/>
    </xf>
    <xf numFmtId="3" fontId="79" fillId="59" borderId="34" xfId="269" applyNumberFormat="1" applyFont="1" applyFill="1" applyBorder="1" applyAlignment="1">
      <alignment horizontal="center" vertical="center"/>
    </xf>
    <xf numFmtId="3" fontId="79" fillId="59" borderId="21" xfId="269" applyNumberFormat="1" applyFont="1" applyFill="1" applyBorder="1" applyAlignment="1">
      <alignment horizontal="center" vertical="center"/>
    </xf>
    <xf numFmtId="3" fontId="79" fillId="59" borderId="29" xfId="269" applyNumberFormat="1" applyFont="1" applyFill="1" applyBorder="1" applyAlignment="1">
      <alignment horizontal="center" vertical="center"/>
    </xf>
    <xf numFmtId="3" fontId="79" fillId="59" borderId="35" xfId="269" applyNumberFormat="1" applyFont="1" applyFill="1" applyBorder="1" applyAlignment="1">
      <alignment horizontal="center" vertical="center"/>
    </xf>
    <xf numFmtId="3" fontId="79" fillId="59" borderId="22" xfId="269" applyNumberFormat="1" applyFont="1" applyFill="1" applyBorder="1" applyAlignment="1">
      <alignment horizontal="center" vertical="center"/>
    </xf>
    <xf numFmtId="3" fontId="79" fillId="59" borderId="26" xfId="269" applyNumberFormat="1" applyFont="1" applyFill="1" applyBorder="1" applyAlignment="1">
      <alignment horizontal="center" vertical="center"/>
    </xf>
    <xf numFmtId="3" fontId="79" fillId="59" borderId="32" xfId="269" applyNumberFormat="1" applyFont="1" applyFill="1" applyBorder="1" applyAlignment="1">
      <alignment horizontal="center" vertical="center"/>
    </xf>
    <xf numFmtId="0" fontId="20" fillId="59" borderId="29" xfId="269" applyNumberFormat="1" applyFont="1" applyFill="1" applyBorder="1" applyAlignment="1">
      <alignment horizontal="center" vertical="center"/>
    </xf>
    <xf numFmtId="0" fontId="18" fillId="59" borderId="29" xfId="269" applyNumberFormat="1" applyFill="1" applyBorder="1"/>
    <xf numFmtId="0" fontId="18" fillId="59" borderId="35" xfId="269" applyNumberFormat="1" applyFill="1" applyBorder="1"/>
    <xf numFmtId="0" fontId="22" fillId="59" borderId="26" xfId="269" applyNumberFormat="1" applyFont="1" applyFill="1" applyBorder="1" applyAlignment="1">
      <alignment horizontal="center"/>
    </xf>
    <xf numFmtId="0" fontId="18" fillId="59" borderId="26" xfId="269" applyNumberFormat="1" applyFill="1" applyBorder="1"/>
    <xf numFmtId="0" fontId="18" fillId="59" borderId="32" xfId="269" applyNumberFormat="1" applyFill="1" applyBorder="1"/>
    <xf numFmtId="3" fontId="22" fillId="59" borderId="29" xfId="269" applyNumberFormat="1" applyFont="1" applyFill="1" applyBorder="1" applyAlignment="1">
      <alignment horizontal="center" vertical="center"/>
    </xf>
    <xf numFmtId="3" fontId="22" fillId="59" borderId="35" xfId="269" applyNumberFormat="1" applyFont="1" applyFill="1" applyBorder="1" applyAlignment="1">
      <alignment horizontal="center" vertical="center"/>
    </xf>
    <xf numFmtId="3" fontId="22" fillId="59" borderId="26" xfId="269" applyNumberFormat="1" applyFont="1" applyFill="1" applyBorder="1" applyAlignment="1">
      <alignment horizontal="center" vertical="center"/>
    </xf>
    <xf numFmtId="3" fontId="22" fillId="59" borderId="32" xfId="269" applyNumberFormat="1" applyFont="1" applyFill="1" applyBorder="1" applyAlignment="1">
      <alignment horizontal="center" vertical="center"/>
    </xf>
    <xf numFmtId="3" fontId="23" fillId="62" borderId="21" xfId="271" applyNumberFormat="1" applyFont="1" applyFill="1" applyBorder="1" applyAlignment="1">
      <alignment horizontal="center" vertical="center" wrapText="1"/>
    </xf>
    <xf numFmtId="3" fontId="23" fillId="62" borderId="22" xfId="271" applyNumberFormat="1" applyFont="1" applyFill="1" applyBorder="1" applyAlignment="1">
      <alignment horizontal="center" vertical="center" wrapText="1"/>
    </xf>
    <xf numFmtId="3" fontId="20" fillId="62" borderId="22" xfId="269" applyNumberFormat="1" applyFont="1" applyFill="1" applyBorder="1" applyAlignment="1">
      <alignment horizontal="center" vertical="center" wrapText="1"/>
    </xf>
    <xf numFmtId="3" fontId="20" fillId="62" borderId="26" xfId="269" applyNumberFormat="1" applyFont="1" applyFill="1" applyBorder="1" applyAlignment="1">
      <alignment horizontal="center" vertical="center" wrapText="1"/>
    </xf>
    <xf numFmtId="0" fontId="18" fillId="62" borderId="29" xfId="269" applyNumberFormat="1" applyFill="1" applyBorder="1" applyAlignment="1">
      <alignment vertical="center"/>
    </xf>
    <xf numFmtId="0" fontId="18" fillId="62" borderId="29" xfId="269" applyNumberFormat="1" applyFill="1" applyBorder="1" applyAlignment="1">
      <alignment horizontal="right" vertical="center"/>
    </xf>
    <xf numFmtId="0" fontId="18" fillId="62" borderId="26" xfId="269" applyNumberFormat="1" applyFill="1" applyBorder="1" applyAlignment="1">
      <alignment vertical="center"/>
    </xf>
    <xf numFmtId="3" fontId="81" fillId="62" borderId="26" xfId="252" applyNumberFormat="1" applyFont="1" applyFill="1" applyBorder="1" applyAlignment="1">
      <alignment horizontal="center" vertical="center" wrapText="1"/>
    </xf>
    <xf numFmtId="3" fontId="81" fillId="62" borderId="31" xfId="252" applyNumberFormat="1" applyFont="1" applyFill="1" applyBorder="1" applyAlignment="1">
      <alignment horizontal="center" vertical="center" wrapText="1"/>
    </xf>
    <xf numFmtId="3" fontId="25" fillId="62" borderId="33" xfId="252" applyNumberFormat="1" applyFont="1" applyFill="1" applyBorder="1" applyAlignment="1">
      <alignment horizontal="center" vertical="center" wrapText="1"/>
    </xf>
    <xf numFmtId="3" fontId="25" fillId="62" borderId="33" xfId="252" applyNumberFormat="1" applyFont="1" applyFill="1" applyBorder="1" applyAlignment="1">
      <alignment horizontal="center" vertical="center"/>
    </xf>
    <xf numFmtId="3" fontId="80" fillId="62" borderId="34" xfId="252" applyNumberFormat="1" applyFont="1" applyFill="1" applyBorder="1" applyAlignment="1">
      <alignment horizontal="center" vertical="center" wrapText="1"/>
    </xf>
    <xf numFmtId="3" fontId="25" fillId="62" borderId="29" xfId="252" applyNumberFormat="1" applyFont="1" applyFill="1" applyBorder="1" applyAlignment="1">
      <alignment horizontal="center" vertical="center" wrapText="1"/>
    </xf>
    <xf numFmtId="3" fontId="25" fillId="62" borderId="29" xfId="252" applyNumberFormat="1" applyFont="1" applyFill="1" applyBorder="1" applyAlignment="1">
      <alignment horizontal="center" vertical="center"/>
    </xf>
    <xf numFmtId="3" fontId="80" fillId="62" borderId="35" xfId="252" applyNumberFormat="1" applyFont="1" applyFill="1" applyBorder="1" applyAlignment="1">
      <alignment horizontal="center" vertical="center" wrapText="1"/>
    </xf>
    <xf numFmtId="3" fontId="25" fillId="62" borderId="26" xfId="252" applyNumberFormat="1" applyFont="1" applyFill="1" applyBorder="1" applyAlignment="1">
      <alignment horizontal="center" vertical="center" wrapText="1"/>
    </xf>
    <xf numFmtId="3" fontId="25" fillId="62" borderId="26" xfId="252" applyNumberFormat="1" applyFont="1" applyFill="1" applyBorder="1" applyAlignment="1">
      <alignment horizontal="center" vertical="center"/>
    </xf>
    <xf numFmtId="3" fontId="80" fillId="62" borderId="32" xfId="252" applyNumberFormat="1" applyFont="1" applyFill="1" applyBorder="1" applyAlignment="1">
      <alignment horizontal="center" vertical="center" wrapText="1"/>
    </xf>
    <xf numFmtId="3" fontId="25" fillId="62" borderId="27" xfId="252" applyNumberFormat="1" applyFont="1" applyFill="1" applyBorder="1" applyAlignment="1">
      <alignment horizontal="center" vertical="center" wrapText="1"/>
    </xf>
    <xf numFmtId="3" fontId="25" fillId="62" borderId="21" xfId="252" applyNumberFormat="1" applyFont="1" applyFill="1" applyBorder="1" applyAlignment="1">
      <alignment horizontal="center" vertical="center" wrapText="1"/>
    </xf>
    <xf numFmtId="3" fontId="25" fillId="62" borderId="22" xfId="252" applyNumberFormat="1" applyFont="1" applyFill="1" applyBorder="1" applyAlignment="1">
      <alignment horizontal="center" vertical="center" wrapText="1"/>
    </xf>
    <xf numFmtId="3" fontId="58" fillId="62" borderId="29" xfId="271" applyNumberFormat="1" applyFont="1" applyFill="1" applyBorder="1" applyAlignment="1">
      <alignment horizontal="center" vertical="center" wrapText="1"/>
    </xf>
    <xf numFmtId="3" fontId="58" fillId="62" borderId="26" xfId="271" applyNumberFormat="1" applyFont="1" applyFill="1" applyBorder="1" applyAlignment="1">
      <alignment horizontal="center" vertical="center" wrapText="1"/>
    </xf>
    <xf numFmtId="3" fontId="17" fillId="62" borderId="29" xfId="214" applyNumberFormat="1" applyFont="1" applyFill="1" applyBorder="1" applyAlignment="1">
      <alignment horizontal="center" vertical="center"/>
    </xf>
    <xf numFmtId="3" fontId="18" fillId="62" borderId="29" xfId="214" applyNumberFormat="1" applyFill="1" applyBorder="1" applyAlignment="1">
      <alignment horizontal="center" vertical="center"/>
    </xf>
    <xf numFmtId="3" fontId="22" fillId="62" borderId="54" xfId="214" applyNumberFormat="1" applyFont="1" applyFill="1" applyBorder="1" applyAlignment="1">
      <alignment horizontal="center" vertical="center"/>
    </xf>
    <xf numFmtId="3" fontId="22" fillId="62" borderId="21" xfId="269" applyNumberFormat="1" applyFont="1" applyFill="1" applyBorder="1" applyAlignment="1">
      <alignment horizontal="center" vertical="center"/>
    </xf>
    <xf numFmtId="3" fontId="22" fillId="62" borderId="22" xfId="269" applyNumberFormat="1" applyFont="1" applyFill="1" applyBorder="1" applyAlignment="1">
      <alignment horizontal="center" vertical="center" wrapText="1"/>
    </xf>
    <xf numFmtId="3" fontId="20" fillId="64" borderId="29" xfId="269" applyNumberFormat="1" applyFont="1" applyFill="1" applyBorder="1" applyAlignment="1">
      <alignment horizontal="center" vertical="center" wrapText="1"/>
    </xf>
    <xf numFmtId="0" fontId="59" fillId="64" borderId="35" xfId="270" applyFont="1" applyFill="1" applyBorder="1" applyAlignment="1">
      <alignment vertical="center" wrapText="1"/>
    </xf>
    <xf numFmtId="0" fontId="59" fillId="64" borderId="32" xfId="270" applyFont="1" applyFill="1" applyBorder="1" applyAlignment="1">
      <alignment vertical="center" wrapText="1"/>
    </xf>
    <xf numFmtId="3" fontId="20" fillId="65" borderId="21" xfId="269" applyNumberFormat="1" applyFont="1" applyFill="1" applyBorder="1" applyAlignment="1">
      <alignment horizontal="center" vertical="center" wrapText="1"/>
    </xf>
    <xf numFmtId="3" fontId="20" fillId="65" borderId="29" xfId="269" applyNumberFormat="1" applyFont="1" applyFill="1" applyBorder="1" applyAlignment="1">
      <alignment horizontal="center" vertical="center" wrapText="1"/>
    </xf>
    <xf numFmtId="3" fontId="20" fillId="65" borderId="35" xfId="269" applyNumberFormat="1" applyFont="1" applyFill="1" applyBorder="1" applyAlignment="1">
      <alignment horizontal="center" vertical="center" wrapText="1"/>
    </xf>
    <xf numFmtId="3" fontId="25" fillId="62" borderId="52" xfId="252" applyNumberFormat="1" applyFont="1" applyFill="1" applyBorder="1" applyAlignment="1">
      <alignment horizontal="center" vertical="center" wrapText="1"/>
    </xf>
    <xf numFmtId="3" fontId="25" fillId="62" borderId="38" xfId="252" applyNumberFormat="1" applyFont="1" applyFill="1" applyBorder="1" applyAlignment="1">
      <alignment horizontal="center" vertical="center" wrapText="1"/>
    </xf>
    <xf numFmtId="3" fontId="80" fillId="62" borderId="53" xfId="252" applyNumberFormat="1" applyFont="1" applyFill="1" applyBorder="1" applyAlignment="1">
      <alignment horizontal="center" vertical="center" wrapText="1"/>
    </xf>
    <xf numFmtId="3" fontId="79" fillId="59" borderId="52" xfId="269" applyNumberFormat="1" applyFont="1" applyFill="1" applyBorder="1" applyAlignment="1">
      <alignment horizontal="center" vertical="center"/>
    </xf>
    <xf numFmtId="3" fontId="79" fillId="59" borderId="38" xfId="269" applyNumberFormat="1" applyFont="1" applyFill="1" applyBorder="1" applyAlignment="1">
      <alignment horizontal="center" vertical="center"/>
    </xf>
    <xf numFmtId="3" fontId="79" fillId="59" borderId="53" xfId="269" applyNumberFormat="1" applyFont="1" applyFill="1" applyBorder="1" applyAlignment="1">
      <alignment horizontal="center" vertical="center"/>
    </xf>
    <xf numFmtId="4" fontId="28" fillId="53" borderId="33" xfId="270" applyNumberFormat="1" applyFont="1" applyFill="1" applyBorder="1" applyAlignment="1">
      <alignment horizontal="center" vertical="center" wrapText="1"/>
    </xf>
    <xf numFmtId="0" fontId="59" fillId="57" borderId="29" xfId="270" applyFont="1" applyFill="1" applyBorder="1" applyAlignment="1">
      <alignment horizontal="center" vertical="center"/>
    </xf>
    <xf numFmtId="0" fontId="28" fillId="57" borderId="73" xfId="270" applyFont="1" applyFill="1" applyBorder="1" applyAlignment="1">
      <alignment horizontal="center" vertical="center"/>
    </xf>
    <xf numFmtId="4" fontId="28" fillId="57" borderId="74" xfId="270" applyNumberFormat="1" applyFont="1" applyFill="1" applyBorder="1" applyAlignment="1">
      <alignment horizontal="center" vertical="center"/>
    </xf>
    <xf numFmtId="2" fontId="28" fillId="51" borderId="73" xfId="316" applyNumberFormat="1" applyFont="1" applyFill="1" applyBorder="1" applyAlignment="1">
      <alignment horizontal="center" vertical="center" wrapText="1"/>
    </xf>
    <xf numFmtId="4" fontId="28" fillId="51" borderId="42" xfId="316" applyNumberFormat="1" applyFont="1" applyFill="1" applyBorder="1" applyAlignment="1">
      <alignment horizontal="center" vertical="center" wrapText="1"/>
    </xf>
    <xf numFmtId="0" fontId="28" fillId="51" borderId="74" xfId="316" applyFont="1" applyFill="1" applyBorder="1" applyAlignment="1">
      <alignment horizontal="center" vertical="center" wrapText="1"/>
    </xf>
    <xf numFmtId="2" fontId="28" fillId="51" borderId="55" xfId="316" applyNumberFormat="1" applyFont="1" applyFill="1" applyBorder="1" applyAlignment="1">
      <alignment horizontal="center" vertical="center" wrapText="1"/>
    </xf>
    <xf numFmtId="4" fontId="28" fillId="51" borderId="76" xfId="316" applyNumberFormat="1" applyFont="1" applyFill="1" applyBorder="1" applyAlignment="1">
      <alignment horizontal="center" vertical="center" wrapText="1"/>
    </xf>
    <xf numFmtId="0" fontId="28" fillId="51" borderId="75" xfId="316" applyFont="1" applyFill="1" applyBorder="1" applyAlignment="1">
      <alignment horizontal="center" vertical="center" wrapText="1"/>
    </xf>
    <xf numFmtId="0" fontId="28" fillId="57" borderId="29" xfId="270" applyFont="1" applyFill="1" applyBorder="1" applyAlignment="1">
      <alignment horizontal="center" vertical="center"/>
    </xf>
    <xf numFmtId="2" fontId="28" fillId="51" borderId="29" xfId="316" applyNumberFormat="1" applyFont="1" applyFill="1" applyBorder="1" applyAlignment="1">
      <alignment horizontal="center" vertical="center" wrapText="1"/>
    </xf>
    <xf numFmtId="4" fontId="28" fillId="51" borderId="29" xfId="316" applyNumberFormat="1" applyFont="1" applyFill="1" applyBorder="1" applyAlignment="1">
      <alignment horizontal="center" vertical="center" wrapText="1"/>
    </xf>
    <xf numFmtId="0" fontId="28" fillId="51" borderId="29" xfId="316" applyFont="1" applyFill="1" applyBorder="1" applyAlignment="1">
      <alignment horizontal="center" vertical="center" wrapText="1"/>
    </xf>
    <xf numFmtId="0" fontId="59" fillId="47" borderId="29" xfId="270" applyFont="1" applyFill="1" applyBorder="1" applyAlignment="1">
      <alignment horizontal="center" vertical="center" wrapText="1"/>
    </xf>
    <xf numFmtId="4" fontId="59" fillId="47" borderId="29" xfId="270" applyNumberFormat="1" applyFont="1" applyFill="1" applyBorder="1" applyAlignment="1">
      <alignment horizontal="center" vertical="center" wrapText="1"/>
    </xf>
    <xf numFmtId="4" fontId="59" fillId="57" borderId="29" xfId="270" applyNumberFormat="1" applyFont="1" applyFill="1" applyBorder="1" applyAlignment="1">
      <alignment horizontal="center" vertical="center"/>
    </xf>
    <xf numFmtId="3" fontId="79" fillId="62" borderId="29" xfId="269" applyNumberFormat="1" applyFont="1" applyFill="1" applyBorder="1" applyAlignment="1">
      <alignment horizontal="center"/>
    </xf>
    <xf numFmtId="3" fontId="79" fillId="62" borderId="29" xfId="269" applyNumberFormat="1" applyFont="1" applyFill="1" applyBorder="1" applyAlignment="1">
      <alignment horizontal="center" vertical="center"/>
    </xf>
    <xf numFmtId="4" fontId="79" fillId="62" borderId="29" xfId="269" applyNumberFormat="1" applyFont="1" applyFill="1" applyBorder="1" applyAlignment="1">
      <alignment horizontal="center" vertical="center"/>
    </xf>
    <xf numFmtId="3" fontId="79" fillId="62" borderId="35" xfId="269" applyNumberFormat="1" applyFont="1" applyFill="1" applyBorder="1" applyAlignment="1">
      <alignment horizontal="center" vertical="center"/>
    </xf>
    <xf numFmtId="3" fontId="79" fillId="62" borderId="21" xfId="269" applyNumberFormat="1" applyFont="1" applyFill="1" applyBorder="1" applyAlignment="1">
      <alignment horizontal="center" vertical="center"/>
    </xf>
    <xf numFmtId="3" fontId="76" fillId="0" borderId="0" xfId="269" applyNumberFormat="1" applyFont="1" applyFill="1" applyBorder="1" applyAlignment="1">
      <alignment horizontal="center"/>
    </xf>
    <xf numFmtId="3" fontId="22" fillId="0" borderId="0" xfId="269" applyNumberFormat="1" applyFont="1" applyBorder="1" applyAlignment="1">
      <alignment horizontal="center"/>
    </xf>
    <xf numFmtId="3" fontId="79" fillId="62" borderId="27" xfId="269" applyNumberFormat="1" applyFont="1" applyFill="1" applyBorder="1" applyAlignment="1">
      <alignment horizontal="center"/>
    </xf>
    <xf numFmtId="3" fontId="79" fillId="62" borderId="33" xfId="269" applyNumberFormat="1" applyFont="1" applyFill="1" applyBorder="1" applyAlignment="1">
      <alignment horizontal="center"/>
    </xf>
    <xf numFmtId="3" fontId="25" fillId="62" borderId="34" xfId="214" applyNumberFormat="1" applyFont="1" applyFill="1" applyBorder="1" applyAlignment="1">
      <alignment horizontal="center"/>
    </xf>
    <xf numFmtId="3" fontId="79" fillId="62" borderId="21" xfId="269" applyNumberFormat="1" applyFont="1" applyFill="1" applyBorder="1" applyAlignment="1">
      <alignment horizontal="center"/>
    </xf>
    <xf numFmtId="3" fontId="79" fillId="62" borderId="29" xfId="269" applyNumberFormat="1" applyFont="1" applyFill="1" applyBorder="1" applyAlignment="1" applyProtection="1">
      <alignment horizontal="center"/>
    </xf>
    <xf numFmtId="3" fontId="25" fillId="62" borderId="35" xfId="214" applyNumberFormat="1" applyFont="1" applyFill="1" applyBorder="1" applyAlignment="1">
      <alignment horizontal="center"/>
    </xf>
    <xf numFmtId="3" fontId="25" fillId="62" borderId="35" xfId="269" applyNumberFormat="1" applyFont="1" applyFill="1" applyBorder="1" applyAlignment="1">
      <alignment horizontal="center"/>
    </xf>
    <xf numFmtId="3" fontId="25" fillId="62" borderId="22" xfId="269" applyNumberFormat="1" applyFont="1" applyFill="1" applyBorder="1" applyAlignment="1">
      <alignment horizontal="center"/>
    </xf>
    <xf numFmtId="3" fontId="25" fillId="62" borderId="26" xfId="269" applyNumberFormat="1" applyFont="1" applyFill="1" applyBorder="1" applyAlignment="1">
      <alignment horizontal="center"/>
    </xf>
    <xf numFmtId="3" fontId="25" fillId="62" borderId="32" xfId="269" applyNumberFormat="1" applyFont="1" applyFill="1" applyBorder="1" applyAlignment="1">
      <alignment horizontal="center"/>
    </xf>
    <xf numFmtId="3" fontId="22" fillId="62" borderId="26" xfId="269" applyNumberFormat="1" applyFont="1" applyFill="1" applyBorder="1" applyAlignment="1">
      <alignment horizontal="center" vertical="center" wrapText="1"/>
    </xf>
    <xf numFmtId="0" fontId="18" fillId="62" borderId="29" xfId="269" applyNumberFormat="1" applyFill="1" applyBorder="1" applyAlignment="1">
      <alignment horizontal="center" vertical="center"/>
    </xf>
    <xf numFmtId="0" fontId="18" fillId="59" borderId="29" xfId="269" applyNumberFormat="1" applyFill="1" applyBorder="1" applyAlignment="1">
      <alignment horizontal="center" vertical="center"/>
    </xf>
    <xf numFmtId="0" fontId="86" fillId="56" borderId="29" xfId="270" applyFont="1" applyFill="1" applyBorder="1" applyAlignment="1">
      <alignment horizontal="center" vertical="center" wrapText="1"/>
    </xf>
    <xf numFmtId="0" fontId="59" fillId="57" borderId="29" xfId="270" applyFont="1" applyFill="1" applyBorder="1" applyAlignment="1">
      <alignment horizontal="center" vertical="center" wrapText="1"/>
    </xf>
    <xf numFmtId="0" fontId="58" fillId="50" borderId="29" xfId="270" applyFont="1" applyFill="1" applyBorder="1" applyAlignment="1">
      <alignment horizontal="center" vertical="center"/>
    </xf>
    <xf numFmtId="0" fontId="58" fillId="50" borderId="29" xfId="270" applyFont="1" applyFill="1" applyBorder="1" applyAlignment="1">
      <alignment horizontal="center" vertical="center" wrapText="1"/>
    </xf>
    <xf numFmtId="0" fontId="79" fillId="0" borderId="38" xfId="270" applyFont="1" applyBorder="1" applyAlignment="1">
      <alignment horizontal="center" vertical="center" wrapText="1"/>
    </xf>
    <xf numFmtId="0" fontId="25" fillId="0" borderId="38" xfId="270" applyFont="1" applyBorder="1" applyAlignment="1">
      <alignment horizontal="center" vertical="center" wrapText="1"/>
    </xf>
    <xf numFmtId="0" fontId="91" fillId="0" borderId="0" xfId="270" applyFont="1" applyAlignment="1">
      <alignment horizontal="center" vertical="center" wrapText="1"/>
    </xf>
    <xf numFmtId="0" fontId="79" fillId="0" borderId="0" xfId="270" applyFont="1" applyAlignment="1">
      <alignment horizontal="center" vertical="center" wrapText="1"/>
    </xf>
    <xf numFmtId="173" fontId="79" fillId="62" borderId="29" xfId="269" applyNumberFormat="1" applyFont="1" applyFill="1" applyBorder="1" applyAlignment="1">
      <alignment horizontal="center" vertical="center"/>
    </xf>
    <xf numFmtId="0" fontId="92" fillId="56" borderId="29" xfId="270" applyFont="1" applyFill="1" applyBorder="1" applyAlignment="1">
      <alignment horizontal="center" vertical="center" wrapText="1"/>
    </xf>
    <xf numFmtId="0" fontId="95" fillId="56" borderId="38" xfId="270" applyFont="1" applyFill="1" applyBorder="1" applyAlignment="1">
      <alignment horizontal="center" vertical="center" wrapText="1"/>
    </xf>
    <xf numFmtId="0" fontId="62" fillId="0" borderId="0" xfId="270" applyFont="1" applyBorder="1" applyAlignment="1">
      <alignment horizontal="center" vertical="center" wrapText="1"/>
    </xf>
    <xf numFmtId="0" fontId="93" fillId="56" borderId="44" xfId="270" applyFont="1" applyFill="1" applyBorder="1" applyAlignment="1">
      <alignment horizontal="center" vertical="center" wrapText="1"/>
    </xf>
    <xf numFmtId="0" fontId="93" fillId="56" borderId="38" xfId="270" applyFont="1" applyFill="1" applyBorder="1" applyAlignment="1">
      <alignment horizontal="center" vertical="center" wrapText="1"/>
    </xf>
    <xf numFmtId="4" fontId="68" fillId="56" borderId="29" xfId="270" applyNumberFormat="1" applyFont="1" applyFill="1" applyBorder="1" applyAlignment="1">
      <alignment horizontal="center" vertical="center" wrapText="1"/>
    </xf>
    <xf numFmtId="4" fontId="68" fillId="56" borderId="29" xfId="0" applyNumberFormat="1" applyFont="1" applyFill="1" applyBorder="1" applyAlignment="1">
      <alignment horizontal="center" vertical="center"/>
    </xf>
    <xf numFmtId="0" fontId="68" fillId="56" borderId="29" xfId="0" applyFont="1" applyFill="1" applyBorder="1" applyAlignment="1">
      <alignment horizontal="center" vertical="center"/>
    </xf>
    <xf numFmtId="0" fontId="68" fillId="56" borderId="29" xfId="270" applyFont="1" applyFill="1" applyBorder="1" applyAlignment="1">
      <alignment horizontal="center" vertical="center" wrapText="1"/>
    </xf>
    <xf numFmtId="4" fontId="68" fillId="56" borderId="30" xfId="270" applyNumberFormat="1" applyFont="1" applyFill="1" applyBorder="1" applyAlignment="1">
      <alignment horizontal="center" vertical="center" wrapText="1"/>
    </xf>
    <xf numFmtId="0" fontId="68" fillId="56" borderId="30" xfId="0" applyFont="1" applyFill="1" applyBorder="1" applyAlignment="1">
      <alignment horizontal="center" vertical="center"/>
    </xf>
    <xf numFmtId="0" fontId="68" fillId="56" borderId="30" xfId="270" applyFont="1" applyFill="1" applyBorder="1" applyAlignment="1">
      <alignment horizontal="center" vertical="center" wrapText="1"/>
    </xf>
    <xf numFmtId="0" fontId="51" fillId="57" borderId="29" xfId="270" applyFont="1" applyFill="1" applyBorder="1" applyAlignment="1">
      <alignment horizontal="center" vertical="center"/>
    </xf>
    <xf numFmtId="4" fontId="22" fillId="50" borderId="52" xfId="269" applyNumberFormat="1" applyFont="1" applyFill="1" applyBorder="1" applyAlignment="1">
      <alignment horizontal="center" vertical="center" wrapText="1"/>
    </xf>
    <xf numFmtId="166" fontId="22" fillId="50" borderId="29" xfId="269" applyNumberFormat="1" applyFont="1" applyFill="1" applyBorder="1" applyAlignment="1">
      <alignment horizontal="center" vertical="center" wrapText="1"/>
    </xf>
    <xf numFmtId="166" fontId="22" fillId="51" borderId="29" xfId="269" applyNumberFormat="1" applyFont="1" applyFill="1" applyBorder="1" applyAlignment="1">
      <alignment horizontal="center" vertical="center" wrapText="1"/>
    </xf>
    <xf numFmtId="3" fontId="22" fillId="52" borderId="29" xfId="269" applyNumberFormat="1" applyFont="1" applyFill="1" applyBorder="1" applyAlignment="1">
      <alignment horizontal="center" vertical="center" wrapText="1"/>
    </xf>
    <xf numFmtId="3" fontId="22" fillId="61" borderId="29" xfId="269" applyNumberFormat="1" applyFont="1" applyFill="1" applyBorder="1" applyAlignment="1">
      <alignment horizontal="center" vertical="center" wrapText="1"/>
    </xf>
    <xf numFmtId="166" fontId="22" fillId="53" borderId="29" xfId="269" applyNumberFormat="1" applyFont="1" applyFill="1" applyBorder="1" applyAlignment="1">
      <alignment horizontal="center" vertical="center" wrapText="1"/>
    </xf>
    <xf numFmtId="3" fontId="22" fillId="55" borderId="29" xfId="269" applyNumberFormat="1" applyFont="1" applyFill="1" applyBorder="1" applyAlignment="1">
      <alignment horizontal="center" vertical="center" wrapText="1"/>
    </xf>
    <xf numFmtId="4" fontId="22" fillId="50" borderId="29" xfId="269" applyNumberFormat="1" applyFont="1" applyFill="1" applyBorder="1" applyAlignment="1">
      <alignment horizontal="right" vertical="center" wrapText="1"/>
    </xf>
    <xf numFmtId="4" fontId="22" fillId="51" borderId="29" xfId="269" applyNumberFormat="1" applyFont="1" applyFill="1" applyBorder="1" applyAlignment="1">
      <alignment horizontal="right" vertical="center" wrapText="1"/>
    </xf>
    <xf numFmtId="4" fontId="22" fillId="52" borderId="29" xfId="269" applyNumberFormat="1" applyFont="1" applyFill="1" applyBorder="1" applyAlignment="1">
      <alignment horizontal="right" vertical="center" wrapText="1"/>
    </xf>
    <xf numFmtId="4" fontId="22" fillId="61" borderId="29" xfId="269" applyNumberFormat="1" applyFont="1" applyFill="1" applyBorder="1" applyAlignment="1">
      <alignment horizontal="right" vertical="center" wrapText="1"/>
    </xf>
    <xf numFmtId="4" fontId="22" fillId="53" borderId="29" xfId="269" applyNumberFormat="1" applyFont="1" applyFill="1" applyBorder="1" applyAlignment="1">
      <alignment horizontal="right" vertical="center" wrapText="1"/>
    </xf>
    <xf numFmtId="4" fontId="22" fillId="55" borderId="29" xfId="269" applyNumberFormat="1" applyFont="1" applyFill="1" applyBorder="1" applyAlignment="1">
      <alignment horizontal="center" vertical="center" wrapText="1"/>
    </xf>
    <xf numFmtId="3" fontId="20" fillId="60" borderId="29" xfId="269" applyNumberFormat="1" applyFont="1" applyFill="1" applyBorder="1" applyAlignment="1">
      <alignment horizontal="left" vertical="center"/>
    </xf>
    <xf numFmtId="4" fontId="22" fillId="52" borderId="29" xfId="269" applyNumberFormat="1" applyFont="1" applyFill="1" applyBorder="1" applyAlignment="1">
      <alignment horizontal="center" vertical="center" wrapText="1"/>
    </xf>
    <xf numFmtId="4" fontId="22" fillId="53" borderId="29" xfId="269" applyNumberFormat="1" applyFont="1" applyFill="1" applyBorder="1" applyAlignment="1">
      <alignment horizontal="center" vertical="center" wrapText="1"/>
    </xf>
    <xf numFmtId="3" fontId="20" fillId="60" borderId="29" xfId="269" applyNumberFormat="1" applyFont="1" applyFill="1" applyBorder="1" applyAlignment="1">
      <alignment vertical="center"/>
    </xf>
    <xf numFmtId="0" fontId="25" fillId="60" borderId="29" xfId="269" applyFont="1" applyFill="1" applyBorder="1" applyAlignment="1">
      <alignment horizontal="center" vertical="center"/>
    </xf>
    <xf numFmtId="3" fontId="18" fillId="59" borderId="26" xfId="269" applyNumberFormat="1" applyFill="1" applyBorder="1" applyAlignment="1">
      <alignment horizontal="center" vertical="center"/>
    </xf>
    <xf numFmtId="3" fontId="18" fillId="59" borderId="32" xfId="269" applyNumberFormat="1" applyFill="1" applyBorder="1" applyAlignment="1">
      <alignment horizontal="center" vertical="center"/>
    </xf>
    <xf numFmtId="3" fontId="18" fillId="59" borderId="22" xfId="269" applyNumberFormat="1" applyFill="1" applyBorder="1" applyAlignment="1">
      <alignment horizontal="center" vertical="center"/>
    </xf>
    <xf numFmtId="0" fontId="30" fillId="0" borderId="29" xfId="270" applyFont="1" applyBorder="1" applyAlignment="1">
      <alignment horizontal="center" vertical="center" wrapText="1"/>
    </xf>
    <xf numFmtId="3" fontId="30" fillId="0" borderId="29" xfId="270" applyNumberFormat="1" applyFont="1" applyBorder="1" applyAlignment="1">
      <alignment horizontal="center" vertical="center" wrapText="1"/>
    </xf>
    <xf numFmtId="0" fontId="30" fillId="0" borderId="29" xfId="270" applyFont="1" applyBorder="1" applyAlignment="1">
      <alignment vertical="center" wrapText="1"/>
    </xf>
    <xf numFmtId="4" fontId="30" fillId="0" borderId="29" xfId="270" applyNumberFormat="1" applyFont="1" applyBorder="1" applyAlignment="1">
      <alignment vertical="center" wrapText="1"/>
    </xf>
    <xf numFmtId="1" fontId="52" fillId="56" borderId="29" xfId="270" applyNumberFormat="1" applyFont="1" applyFill="1" applyBorder="1" applyAlignment="1">
      <alignment horizontal="center" vertical="center" wrapText="1"/>
    </xf>
    <xf numFmtId="0" fontId="51" fillId="56" borderId="29" xfId="270" applyFont="1" applyFill="1" applyBorder="1" applyAlignment="1">
      <alignment horizontal="center" vertical="center" wrapText="1"/>
    </xf>
    <xf numFmtId="4" fontId="25" fillId="0" borderId="38" xfId="270" applyNumberFormat="1" applyFont="1" applyBorder="1" applyAlignment="1">
      <alignment horizontal="center" vertical="center" wrapText="1"/>
    </xf>
    <xf numFmtId="172" fontId="102" fillId="66" borderId="38" xfId="270" applyNumberFormat="1" applyFont="1" applyFill="1" applyBorder="1" applyAlignment="1">
      <alignment horizontal="center" vertical="center" wrapText="1"/>
    </xf>
    <xf numFmtId="172" fontId="25" fillId="66" borderId="38" xfId="270" applyNumberFormat="1" applyFont="1" applyFill="1" applyBorder="1" applyAlignment="1">
      <alignment horizontal="center" vertical="center" wrapText="1"/>
    </xf>
    <xf numFmtId="0" fontId="85" fillId="0" borderId="0" xfId="0" applyFont="1"/>
    <xf numFmtId="0" fontId="18" fillId="0" borderId="0" xfId="270" applyFont="1" applyAlignment="1">
      <alignment horizontal="center" vertical="center" wrapText="1"/>
    </xf>
    <xf numFmtId="1" fontId="68" fillId="56" borderId="29" xfId="270" applyNumberFormat="1" applyFont="1" applyFill="1" applyBorder="1" applyAlignment="1">
      <alignment horizontal="center" vertical="center" wrapText="1"/>
    </xf>
    <xf numFmtId="0" fontId="29" fillId="47" borderId="27" xfId="270" applyFont="1" applyFill="1" applyBorder="1" applyAlignment="1">
      <alignment horizontal="center" vertical="center" wrapText="1"/>
    </xf>
    <xf numFmtId="4" fontId="29" fillId="47" borderId="33" xfId="270" applyNumberFormat="1" applyFont="1" applyFill="1" applyBorder="1" applyAlignment="1">
      <alignment horizontal="center" vertical="center" wrapText="1"/>
    </xf>
    <xf numFmtId="0" fontId="29" fillId="47" borderId="34" xfId="270" applyFont="1" applyFill="1" applyBorder="1" applyAlignment="1">
      <alignment horizontal="center" vertical="center" wrapText="1"/>
    </xf>
    <xf numFmtId="0" fontId="104" fillId="0" borderId="0" xfId="270" applyFont="1" applyBorder="1"/>
    <xf numFmtId="0" fontId="96" fillId="0" borderId="0" xfId="270" applyFont="1" applyBorder="1"/>
    <xf numFmtId="0" fontId="29" fillId="47" borderId="73" xfId="270" applyFont="1" applyFill="1" applyBorder="1" applyAlignment="1">
      <alignment horizontal="center" vertical="center" wrapText="1"/>
    </xf>
    <xf numFmtId="0" fontId="29" fillId="57" borderId="73" xfId="270" applyFont="1" applyFill="1" applyBorder="1" applyAlignment="1">
      <alignment horizontal="center" vertical="center"/>
    </xf>
    <xf numFmtId="4" fontId="29" fillId="57" borderId="74" xfId="270" applyNumberFormat="1" applyFont="1" applyFill="1" applyBorder="1" applyAlignment="1">
      <alignment horizontal="center" vertical="center"/>
    </xf>
    <xf numFmtId="0" fontId="64" fillId="66" borderId="0" xfId="270" applyFont="1" applyFill="1" applyBorder="1" applyAlignment="1">
      <alignment vertical="center" wrapText="1"/>
    </xf>
    <xf numFmtId="0" fontId="66" fillId="66" borderId="0" xfId="270" applyFont="1" applyFill="1" applyBorder="1"/>
    <xf numFmtId="0" fontId="66" fillId="66" borderId="0" xfId="270" applyFont="1" applyFill="1"/>
    <xf numFmtId="3" fontId="64" fillId="66" borderId="0" xfId="270" applyNumberFormat="1" applyFont="1" applyFill="1" applyBorder="1" applyAlignment="1">
      <alignment horizontal="center" vertical="center" wrapText="1"/>
    </xf>
    <xf numFmtId="3" fontId="73" fillId="66" borderId="0" xfId="270" applyNumberFormat="1" applyFont="1" applyFill="1" applyBorder="1" applyAlignment="1">
      <alignment horizontal="center"/>
    </xf>
    <xf numFmtId="3" fontId="73" fillId="66" borderId="0" xfId="270" applyNumberFormat="1" applyFont="1" applyFill="1" applyAlignment="1">
      <alignment horizontal="center"/>
    </xf>
    <xf numFmtId="4" fontId="28" fillId="53" borderId="33" xfId="270" applyNumberFormat="1" applyFont="1" applyFill="1" applyBorder="1" applyAlignment="1">
      <alignment horizontal="center" vertical="center" wrapText="1"/>
    </xf>
    <xf numFmtId="3" fontId="95" fillId="56" borderId="38" xfId="270" applyNumberFormat="1" applyFont="1" applyFill="1" applyBorder="1" applyAlignment="1">
      <alignment horizontal="center" vertical="center" wrapText="1"/>
    </xf>
    <xf numFmtId="173" fontId="95" fillId="56" borderId="38" xfId="270" applyNumberFormat="1" applyFont="1" applyFill="1" applyBorder="1" applyAlignment="1">
      <alignment horizontal="center" vertical="center" wrapText="1"/>
    </xf>
    <xf numFmtId="4" fontId="95" fillId="56" borderId="29" xfId="270" applyNumberFormat="1" applyFont="1" applyFill="1" applyBorder="1" applyAlignment="1">
      <alignment horizontal="center" vertical="center" wrapText="1"/>
    </xf>
    <xf numFmtId="3" fontId="95" fillId="56" borderId="29" xfId="270" applyNumberFormat="1" applyFont="1" applyFill="1" applyBorder="1" applyAlignment="1">
      <alignment horizontal="center" vertical="center" wrapText="1"/>
    </xf>
    <xf numFmtId="4" fontId="95" fillId="56" borderId="29" xfId="257" applyNumberFormat="1" applyFont="1" applyFill="1" applyBorder="1" applyAlignment="1">
      <alignment horizontal="center" vertical="center"/>
    </xf>
    <xf numFmtId="3" fontId="95" fillId="56" borderId="29" xfId="257" applyNumberFormat="1" applyFont="1" applyFill="1" applyBorder="1" applyAlignment="1">
      <alignment horizontal="center" vertical="center"/>
    </xf>
    <xf numFmtId="4" fontId="95" fillId="56" borderId="29" xfId="0" applyNumberFormat="1" applyFont="1" applyFill="1" applyBorder="1" applyAlignment="1">
      <alignment horizontal="center" vertical="center" wrapText="1"/>
    </xf>
    <xf numFmtId="3" fontId="95" fillId="56" borderId="29" xfId="0" applyNumberFormat="1" applyFont="1" applyFill="1" applyBorder="1" applyAlignment="1">
      <alignment horizontal="center" vertical="center" wrapText="1"/>
    </xf>
    <xf numFmtId="0" fontId="93" fillId="56" borderId="29" xfId="0" applyFont="1" applyFill="1" applyBorder="1" applyAlignment="1">
      <alignment horizontal="left" vertical="center" wrapText="1" shrinkToFit="1"/>
    </xf>
    <xf numFmtId="0" fontId="85" fillId="56" borderId="29" xfId="0" applyFont="1" applyFill="1" applyBorder="1" applyAlignment="1">
      <alignment horizontal="center" vertical="center"/>
    </xf>
    <xf numFmtId="0" fontId="85" fillId="56" borderId="29" xfId="0" applyFont="1" applyFill="1" applyBorder="1" applyAlignment="1">
      <alignment horizontal="center" vertical="center" wrapText="1" shrinkToFit="1"/>
    </xf>
    <xf numFmtId="0" fontId="103" fillId="0" borderId="29" xfId="0" applyFont="1" applyBorder="1" applyAlignment="1">
      <alignment horizontal="center" vertical="center" wrapText="1" readingOrder="1"/>
    </xf>
    <xf numFmtId="0" fontId="103" fillId="0" borderId="29" xfId="0" applyFont="1" applyBorder="1" applyAlignment="1">
      <alignment horizontal="left" vertical="center" wrapText="1" readingOrder="1"/>
    </xf>
    <xf numFmtId="4" fontId="51" fillId="56" borderId="29" xfId="270" applyNumberFormat="1" applyFont="1" applyFill="1" applyBorder="1" applyAlignment="1">
      <alignment vertical="center" wrapText="1"/>
    </xf>
    <xf numFmtId="0" fontId="101" fillId="66" borderId="29" xfId="270" applyFont="1" applyFill="1" applyBorder="1" applyAlignment="1">
      <alignment horizontal="center" vertical="center"/>
    </xf>
    <xf numFmtId="0" fontId="101" fillId="56" borderId="29" xfId="270" applyFont="1" applyFill="1" applyBorder="1" applyAlignment="1">
      <alignment horizontal="center" vertical="center" wrapText="1"/>
    </xf>
    <xf numFmtId="0" fontId="87" fillId="56" borderId="29" xfId="270" applyFont="1" applyFill="1" applyBorder="1" applyAlignment="1">
      <alignment horizontal="center" vertical="center" wrapText="1"/>
    </xf>
    <xf numFmtId="0" fontId="27" fillId="50" borderId="42" xfId="270" applyFont="1" applyFill="1" applyBorder="1" applyAlignment="1">
      <alignment horizontal="center" vertical="center"/>
    </xf>
    <xf numFmtId="0" fontId="92" fillId="56" borderId="43" xfId="270" applyFont="1" applyFill="1" applyBorder="1" applyAlignment="1">
      <alignment horizontal="center" vertical="center" wrapText="1"/>
    </xf>
    <xf numFmtId="0" fontId="30" fillId="0" borderId="0" xfId="270" applyFont="1" applyBorder="1" applyAlignment="1">
      <alignment wrapText="1"/>
    </xf>
    <xf numFmtId="0" fontId="108" fillId="56" borderId="29" xfId="0" applyFont="1" applyFill="1" applyBorder="1" applyAlignment="1">
      <alignment horizontal="center" vertical="center" wrapText="1"/>
    </xf>
    <xf numFmtId="0" fontId="108" fillId="56" borderId="29" xfId="0" applyFont="1" applyFill="1" applyBorder="1" applyAlignment="1">
      <alignment horizontal="center" vertical="center"/>
    </xf>
    <xf numFmtId="4" fontId="29" fillId="47" borderId="42" xfId="270" applyNumberFormat="1" applyFont="1" applyFill="1" applyBorder="1" applyAlignment="1">
      <alignment horizontal="center" vertical="center" wrapText="1"/>
    </xf>
    <xf numFmtId="0" fontId="29" fillId="47" borderId="74" xfId="270" applyFont="1" applyFill="1" applyBorder="1" applyAlignment="1">
      <alignment horizontal="center" vertical="center" wrapText="1"/>
    </xf>
    <xf numFmtId="0" fontId="85" fillId="56" borderId="33" xfId="0" applyFont="1" applyFill="1" applyBorder="1" applyAlignment="1">
      <alignment horizontal="center" vertical="center"/>
    </xf>
    <xf numFmtId="0" fontId="104" fillId="56" borderId="29" xfId="270" applyFont="1" applyFill="1" applyBorder="1" applyAlignment="1">
      <alignment horizontal="center" vertical="center" wrapText="1"/>
    </xf>
    <xf numFmtId="174" fontId="110" fillId="0" borderId="38" xfId="270" applyNumberFormat="1" applyFont="1" applyBorder="1" applyAlignment="1">
      <alignment horizontal="center" vertical="center" wrapText="1"/>
    </xf>
    <xf numFmtId="0" fontId="28" fillId="47" borderId="74" xfId="270" applyFont="1" applyFill="1" applyBorder="1" applyAlignment="1">
      <alignment horizontal="center" vertical="center" wrapText="1"/>
    </xf>
    <xf numFmtId="0" fontId="28" fillId="47" borderId="73" xfId="270" applyFont="1" applyFill="1" applyBorder="1" applyAlignment="1">
      <alignment horizontal="center" vertical="center" wrapText="1"/>
    </xf>
    <xf numFmtId="4" fontId="28" fillId="47" borderId="42" xfId="270" applyNumberFormat="1" applyFont="1" applyFill="1" applyBorder="1" applyAlignment="1">
      <alignment horizontal="center" vertical="center" wrapText="1"/>
    </xf>
    <xf numFmtId="0" fontId="51" fillId="56" borderId="30" xfId="270" applyFont="1" applyFill="1" applyBorder="1" applyAlignment="1">
      <alignment horizontal="center" vertical="center" wrapText="1"/>
    </xf>
    <xf numFmtId="4" fontId="51" fillId="56" borderId="43" xfId="270" applyNumberFormat="1" applyFont="1" applyFill="1" applyBorder="1" applyAlignment="1">
      <alignment vertical="center" wrapText="1"/>
    </xf>
    <xf numFmtId="0" fontId="59" fillId="47" borderId="42" xfId="270" applyFont="1" applyFill="1" applyBorder="1" applyAlignment="1">
      <alignment horizontal="center" vertical="center" wrapText="1"/>
    </xf>
    <xf numFmtId="4" fontId="59" fillId="47" borderId="42" xfId="270" applyNumberFormat="1" applyFont="1" applyFill="1" applyBorder="1" applyAlignment="1">
      <alignment horizontal="center" vertical="center" wrapText="1"/>
    </xf>
    <xf numFmtId="4" fontId="103" fillId="0" borderId="27" xfId="0" applyNumberFormat="1" applyFont="1" applyBorder="1" applyAlignment="1">
      <alignment horizontal="center" vertical="center" wrapText="1" readingOrder="1"/>
    </xf>
    <xf numFmtId="4" fontId="101" fillId="56" borderId="33" xfId="257" applyNumberFormat="1" applyFont="1" applyFill="1" applyBorder="1" applyAlignment="1">
      <alignment horizontal="center" vertical="center"/>
    </xf>
    <xf numFmtId="4" fontId="51" fillId="56" borderId="34" xfId="270" applyNumberFormat="1" applyFont="1" applyFill="1" applyBorder="1" applyAlignment="1">
      <alignment horizontal="center" vertical="center" wrapText="1"/>
    </xf>
    <xf numFmtId="4" fontId="103" fillId="0" borderId="22" xfId="0" applyNumberFormat="1" applyFont="1" applyBorder="1" applyAlignment="1">
      <alignment horizontal="center" vertical="center" wrapText="1" readingOrder="1"/>
    </xf>
    <xf numFmtId="174" fontId="51" fillId="56" borderId="26" xfId="270" applyNumberFormat="1" applyFont="1" applyFill="1" applyBorder="1" applyAlignment="1">
      <alignment horizontal="center" vertical="center" wrapText="1"/>
    </xf>
    <xf numFmtId="4" fontId="51" fillId="56" borderId="26" xfId="270" applyNumberFormat="1" applyFont="1" applyFill="1" applyBorder="1" applyAlignment="1">
      <alignment horizontal="center" vertical="center" wrapText="1"/>
    </xf>
    <xf numFmtId="0" fontId="22" fillId="0" borderId="21" xfId="268" applyFont="1" applyBorder="1" applyAlignment="1">
      <alignment vertical="center" wrapText="1"/>
    </xf>
    <xf numFmtId="0" fontId="0" fillId="0" borderId="0" xfId="0" applyAlignment="1">
      <alignment vertical="center"/>
    </xf>
    <xf numFmtId="0" fontId="111" fillId="67" borderId="29" xfId="0" applyFont="1" applyFill="1" applyBorder="1" applyAlignment="1">
      <alignment horizontal="center" vertical="center"/>
    </xf>
    <xf numFmtId="0" fontId="111" fillId="67" borderId="43" xfId="0" applyFont="1" applyFill="1" applyBorder="1" applyAlignment="1">
      <alignment horizontal="center" vertical="center"/>
    </xf>
    <xf numFmtId="0" fontId="111" fillId="67" borderId="29" xfId="0" applyFont="1" applyFill="1" applyBorder="1" applyAlignment="1">
      <alignment horizontal="center" vertical="center" wrapText="1"/>
    </xf>
    <xf numFmtId="0" fontId="112" fillId="0" borderId="29" xfId="0" applyFont="1" applyBorder="1" applyAlignment="1">
      <alignment horizontal="center" vertical="center"/>
    </xf>
    <xf numFmtId="0" fontId="113" fillId="0" borderId="29" xfId="0" applyFont="1" applyBorder="1" applyAlignment="1">
      <alignment horizontal="left" vertical="center" wrapText="1" readingOrder="1"/>
    </xf>
    <xf numFmtId="0" fontId="18" fillId="0" borderId="29" xfId="257" applyFont="1" applyBorder="1" applyAlignment="1">
      <alignment horizontal="center" vertical="center"/>
    </xf>
    <xf numFmtId="4" fontId="114" fillId="0" borderId="29" xfId="0" applyNumberFormat="1" applyFont="1" applyBorder="1" applyAlignment="1">
      <alignment horizontal="center" vertical="center"/>
    </xf>
    <xf numFmtId="0" fontId="0" fillId="0" borderId="29" xfId="0" applyBorder="1" applyAlignment="1">
      <alignment horizontal="center" vertical="center"/>
    </xf>
    <xf numFmtId="3" fontId="0" fillId="0" borderId="29" xfId="0" applyNumberFormat="1" applyBorder="1" applyAlignment="1">
      <alignment horizontal="center" vertical="center"/>
    </xf>
    <xf numFmtId="4" fontId="115" fillId="0" borderId="29" xfId="0" applyNumberFormat="1" applyFont="1" applyBorder="1" applyAlignment="1">
      <alignment horizontal="center" vertical="center" wrapText="1" readingOrder="1"/>
    </xf>
    <xf numFmtId="3" fontId="18" fillId="0" borderId="29" xfId="257" applyNumberFormat="1" applyFont="1" applyBorder="1" applyAlignment="1">
      <alignment horizontal="center" vertical="center" wrapText="1" shrinkToFit="1"/>
    </xf>
    <xf numFmtId="0" fontId="18" fillId="0" borderId="29" xfId="257" applyFont="1" applyBorder="1" applyAlignment="1">
      <alignment horizontal="center" vertical="center" wrapText="1" shrinkToFit="1"/>
    </xf>
    <xf numFmtId="4" fontId="0" fillId="0" borderId="29" xfId="0" applyNumberFormat="1" applyBorder="1" applyAlignment="1">
      <alignment horizontal="center" vertical="center"/>
    </xf>
    <xf numFmtId="0" fontId="18" fillId="66" borderId="29" xfId="257" applyFont="1" applyFill="1" applyBorder="1" applyAlignment="1">
      <alignment horizontal="center" vertical="center"/>
    </xf>
    <xf numFmtId="173" fontId="112" fillId="0" borderId="29" xfId="0" applyNumberFormat="1" applyFont="1" applyBorder="1" applyAlignment="1">
      <alignment horizontal="center" vertical="center"/>
    </xf>
    <xf numFmtId="4" fontId="112" fillId="0" borderId="29" xfId="0" applyNumberFormat="1" applyFont="1" applyBorder="1" applyAlignment="1">
      <alignment horizontal="center" vertical="center" wrapText="1" readingOrder="1"/>
    </xf>
    <xf numFmtId="173" fontId="0" fillId="0" borderId="29" xfId="0" applyNumberFormat="1" applyBorder="1" applyAlignment="1">
      <alignment horizontal="center" vertical="center"/>
    </xf>
    <xf numFmtId="0" fontId="116" fillId="0" borderId="0" xfId="0" applyFont="1" applyAlignment="1">
      <alignment horizontal="left" vertical="center" wrapText="1" readingOrder="1"/>
    </xf>
    <xf numFmtId="4" fontId="113" fillId="0" borderId="29" xfId="0" applyNumberFormat="1" applyFont="1" applyBorder="1" applyAlignment="1">
      <alignment horizontal="center" vertical="center" wrapText="1"/>
    </xf>
    <xf numFmtId="0" fontId="11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5" fillId="0" borderId="0" xfId="0" applyFont="1" applyAlignment="1">
      <alignment horizontal="center" vertical="center"/>
    </xf>
    <xf numFmtId="4" fontId="118" fillId="0" borderId="0" xfId="0" applyNumberFormat="1" applyFont="1" applyAlignment="1">
      <alignment horizontal="center"/>
    </xf>
    <xf numFmtId="4" fontId="15" fillId="0" borderId="0" xfId="0" applyNumberFormat="1" applyFont="1" applyAlignment="1">
      <alignment horizontal="center"/>
    </xf>
    <xf numFmtId="3" fontId="15" fillId="0" borderId="0" xfId="0" applyNumberFormat="1" applyFont="1" applyAlignment="1">
      <alignment horizontal="center"/>
    </xf>
    <xf numFmtId="0" fontId="64" fillId="56" borderId="29" xfId="270" applyFont="1" applyFill="1" applyBorder="1" applyAlignment="1">
      <alignment horizontal="center" vertical="center" wrapText="1"/>
    </xf>
    <xf numFmtId="0" fontId="112" fillId="56" borderId="29" xfId="0" applyFont="1" applyFill="1" applyBorder="1" applyAlignment="1">
      <alignment horizontal="center" vertical="center" wrapText="1"/>
    </xf>
    <xf numFmtId="49" fontId="93" fillId="56" borderId="29" xfId="270" applyNumberFormat="1" applyFont="1" applyFill="1" applyBorder="1" applyAlignment="1">
      <alignment horizontal="center" vertical="center" wrapText="1"/>
    </xf>
    <xf numFmtId="0" fontId="106" fillId="0" borderId="29" xfId="0" applyFont="1" applyBorder="1" applyAlignment="1">
      <alignment horizontal="left" vertical="center" wrapText="1" readingOrder="1"/>
    </xf>
    <xf numFmtId="0" fontId="106" fillId="0" borderId="29" xfId="0" applyFont="1" applyBorder="1" applyAlignment="1">
      <alignment horizontal="center" vertical="center" wrapText="1" readingOrder="1"/>
    </xf>
    <xf numFmtId="0" fontId="79" fillId="0" borderId="29" xfId="257" applyFont="1" applyBorder="1" applyAlignment="1">
      <alignment horizontal="center" vertical="center"/>
    </xf>
    <xf numFmtId="3" fontId="68" fillId="56" borderId="29" xfId="257" applyNumberFormat="1" applyFont="1" applyFill="1" applyBorder="1" applyAlignment="1">
      <alignment horizontal="center" vertical="center" wrapText="1"/>
    </xf>
    <xf numFmtId="3" fontId="68" fillId="56" borderId="29" xfId="257" applyNumberFormat="1" applyFont="1" applyFill="1" applyBorder="1" applyAlignment="1">
      <alignment horizontal="center" vertical="center"/>
    </xf>
    <xf numFmtId="0" fontId="85" fillId="56" borderId="29" xfId="0" applyFont="1" applyFill="1" applyBorder="1" applyAlignment="1">
      <alignment horizontal="center" vertical="center" wrapText="1"/>
    </xf>
    <xf numFmtId="3" fontId="86" fillId="56" borderId="29" xfId="257" applyNumberFormat="1" applyFont="1" applyFill="1" applyBorder="1" applyAlignment="1">
      <alignment horizontal="center" vertical="center"/>
    </xf>
    <xf numFmtId="0" fontId="86" fillId="56" borderId="29" xfId="257" applyFont="1" applyFill="1" applyBorder="1" applyAlignment="1">
      <alignment horizontal="center" vertical="center" wrapText="1"/>
    </xf>
    <xf numFmtId="0" fontId="86" fillId="56" borderId="29" xfId="257" applyFont="1" applyFill="1" applyBorder="1" applyAlignment="1">
      <alignment horizontal="center" vertical="center"/>
    </xf>
    <xf numFmtId="0" fontId="113" fillId="0" borderId="29" xfId="0" applyFont="1" applyBorder="1" applyAlignment="1">
      <alignment horizontal="center" vertical="center" wrapText="1" readingOrder="1"/>
    </xf>
    <xf numFmtId="0" fontId="0" fillId="0" borderId="0" xfId="0" applyAlignment="1">
      <alignment wrapText="1"/>
    </xf>
    <xf numFmtId="0" fontId="121" fillId="56" borderId="29" xfId="0" applyFont="1" applyFill="1" applyBorder="1" applyAlignment="1">
      <alignment horizontal="left" vertical="center" wrapText="1" shrinkToFit="1"/>
    </xf>
    <xf numFmtId="0" fontId="29" fillId="50" borderId="42" xfId="270" applyFont="1" applyFill="1" applyBorder="1" applyAlignment="1">
      <alignment horizontal="center" vertical="center"/>
    </xf>
    <xf numFmtId="0" fontId="121" fillId="56" borderId="29" xfId="0" applyFont="1" applyFill="1" applyBorder="1" applyAlignment="1">
      <alignment horizontal="center" vertical="center" wrapText="1" shrinkToFit="1"/>
    </xf>
    <xf numFmtId="0" fontId="108" fillId="56" borderId="30" xfId="0" applyFont="1" applyFill="1" applyBorder="1" applyAlignment="1">
      <alignment horizontal="center" vertical="center"/>
    </xf>
    <xf numFmtId="0" fontId="62" fillId="56" borderId="30" xfId="270" applyFont="1" applyFill="1" applyBorder="1" applyAlignment="1">
      <alignment horizontal="center" vertical="center" wrapText="1"/>
    </xf>
    <xf numFmtId="0" fontId="85" fillId="56" borderId="27" xfId="0" applyFont="1" applyFill="1" applyBorder="1" applyAlignment="1">
      <alignment horizontal="center" vertical="center"/>
    </xf>
    <xf numFmtId="49" fontId="93" fillId="56" borderId="33" xfId="270" applyNumberFormat="1" applyFont="1" applyFill="1" applyBorder="1" applyAlignment="1">
      <alignment horizontal="center" vertical="center" wrapText="1"/>
    </xf>
    <xf numFmtId="0" fontId="106" fillId="0" borderId="33" xfId="0" applyFont="1" applyBorder="1" applyAlignment="1">
      <alignment horizontal="left" vertical="center" wrapText="1" readingOrder="1"/>
    </xf>
    <xf numFmtId="0" fontId="106" fillId="0" borderId="33" xfId="0" applyFont="1" applyBorder="1" applyAlignment="1">
      <alignment horizontal="center" vertical="center" wrapText="1" readingOrder="1"/>
    </xf>
    <xf numFmtId="0" fontId="79" fillId="0" borderId="33" xfId="257" applyFont="1" applyBorder="1" applyAlignment="1">
      <alignment horizontal="center" vertical="center"/>
    </xf>
    <xf numFmtId="3" fontId="68" fillId="56" borderId="33" xfId="257" applyNumberFormat="1" applyFont="1" applyFill="1" applyBorder="1" applyAlignment="1">
      <alignment horizontal="center" vertical="center" wrapText="1"/>
    </xf>
    <xf numFmtId="0" fontId="108" fillId="56" borderId="33" xfId="0" applyFont="1" applyFill="1" applyBorder="1" applyAlignment="1">
      <alignment horizontal="center" vertical="center" wrapText="1"/>
    </xf>
    <xf numFmtId="0" fontId="108" fillId="56" borderId="33" xfId="0" applyFont="1" applyFill="1" applyBorder="1" applyAlignment="1">
      <alignment horizontal="center" vertical="center"/>
    </xf>
    <xf numFmtId="0" fontId="85" fillId="56" borderId="21" xfId="0" applyFont="1" applyFill="1" applyBorder="1" applyAlignment="1">
      <alignment horizontal="center" vertical="center"/>
    </xf>
    <xf numFmtId="0" fontId="85" fillId="56" borderId="22" xfId="0" applyFont="1" applyFill="1" applyBorder="1" applyAlignment="1">
      <alignment horizontal="center" vertical="center"/>
    </xf>
    <xf numFmtId="0" fontId="85" fillId="56" borderId="26" xfId="0" applyFont="1" applyFill="1" applyBorder="1" applyAlignment="1">
      <alignment horizontal="center" vertical="center"/>
    </xf>
    <xf numFmtId="49" fontId="93" fillId="56" borderId="26" xfId="270" applyNumberFormat="1" applyFont="1" applyFill="1" applyBorder="1" applyAlignment="1">
      <alignment horizontal="center" vertical="center" wrapText="1"/>
    </xf>
    <xf numFmtId="0" fontId="106" fillId="0" borderId="26" xfId="0" applyFont="1" applyBorder="1" applyAlignment="1">
      <alignment horizontal="left" vertical="center" wrapText="1" readingOrder="1"/>
    </xf>
    <xf numFmtId="0" fontId="106" fillId="0" borderId="26" xfId="0" applyFont="1" applyBorder="1" applyAlignment="1">
      <alignment horizontal="center" vertical="center" wrapText="1" readingOrder="1"/>
    </xf>
    <xf numFmtId="0" fontId="79" fillId="0" borderId="26" xfId="257" applyFont="1" applyBorder="1" applyAlignment="1">
      <alignment horizontal="center" vertical="center"/>
    </xf>
    <xf numFmtId="3" fontId="68" fillId="56" borderId="26" xfId="257" applyNumberFormat="1" applyFont="1" applyFill="1" applyBorder="1" applyAlignment="1">
      <alignment horizontal="center" vertical="center"/>
    </xf>
    <xf numFmtId="0" fontId="108" fillId="56" borderId="26" xfId="0" applyFont="1" applyFill="1" applyBorder="1" applyAlignment="1">
      <alignment horizontal="center" vertical="center" wrapText="1"/>
    </xf>
    <xf numFmtId="0" fontId="108" fillId="56" borderId="26" xfId="0" applyFont="1" applyFill="1" applyBorder="1" applyAlignment="1">
      <alignment horizontal="center" vertical="center"/>
    </xf>
    <xf numFmtId="3" fontId="86" fillId="56" borderId="26" xfId="257" applyNumberFormat="1" applyFont="1" applyFill="1" applyBorder="1" applyAlignment="1">
      <alignment horizontal="center" vertical="center"/>
    </xf>
    <xf numFmtId="3" fontId="86" fillId="56" borderId="33" xfId="257" applyNumberFormat="1" applyFont="1" applyFill="1" applyBorder="1" applyAlignment="1">
      <alignment horizontal="center" vertical="center"/>
    </xf>
    <xf numFmtId="0" fontId="86" fillId="56" borderId="26" xfId="257" applyFont="1" applyFill="1" applyBorder="1" applyAlignment="1">
      <alignment horizontal="center" vertical="center" wrapText="1"/>
    </xf>
    <xf numFmtId="0" fontId="86" fillId="56" borderId="33" xfId="257" applyFont="1" applyFill="1" applyBorder="1" applyAlignment="1">
      <alignment horizontal="center" vertical="center" wrapText="1"/>
    </xf>
    <xf numFmtId="0" fontId="99" fillId="56" borderId="38" xfId="270" applyFont="1" applyFill="1" applyBorder="1" applyAlignment="1">
      <alignment horizontal="center" vertical="center" wrapText="1"/>
    </xf>
    <xf numFmtId="0" fontId="120" fillId="56" borderId="38" xfId="270" applyFont="1" applyFill="1" applyBorder="1" applyAlignment="1">
      <alignment horizontal="center" vertical="center" wrapText="1"/>
    </xf>
    <xf numFmtId="0" fontId="120" fillId="56" borderId="38" xfId="270" applyFont="1" applyFill="1" applyBorder="1" applyAlignment="1">
      <alignment vertical="center" wrapText="1"/>
    </xf>
    <xf numFmtId="0" fontId="120" fillId="56" borderId="38" xfId="270" applyFont="1" applyFill="1" applyBorder="1" applyAlignment="1">
      <alignment horizontal="left" vertical="center" wrapText="1"/>
    </xf>
    <xf numFmtId="3" fontId="99" fillId="56" borderId="38" xfId="270" applyNumberFormat="1" applyFont="1" applyFill="1" applyBorder="1" applyAlignment="1">
      <alignment horizontal="center" vertical="center" wrapText="1"/>
    </xf>
    <xf numFmtId="3" fontId="100" fillId="56" borderId="38" xfId="270" applyNumberFormat="1" applyFont="1" applyFill="1" applyBorder="1" applyAlignment="1">
      <alignment horizontal="center" vertical="center" wrapText="1"/>
    </xf>
    <xf numFmtId="0" fontId="109" fillId="56" borderId="38" xfId="270" applyFont="1" applyFill="1" applyBorder="1" applyAlignment="1">
      <alignment vertical="center" wrapText="1"/>
    </xf>
    <xf numFmtId="0" fontId="109" fillId="56" borderId="40" xfId="270" applyFont="1" applyFill="1" applyBorder="1" applyAlignment="1">
      <alignment vertical="center" wrapText="1"/>
    </xf>
    <xf numFmtId="0" fontId="113" fillId="0" borderId="33" xfId="0" applyFont="1" applyBorder="1" applyAlignment="1">
      <alignment horizontal="left" vertical="center" wrapText="1" readingOrder="1"/>
    </xf>
    <xf numFmtId="0" fontId="119" fillId="0" borderId="26" xfId="0" applyFont="1" applyBorder="1" applyAlignment="1">
      <alignment horizontal="left" vertical="center" wrapText="1" readingOrder="1"/>
    </xf>
    <xf numFmtId="4" fontId="52" fillId="53" borderId="73" xfId="270" applyNumberFormat="1" applyFont="1" applyFill="1" applyBorder="1" applyAlignment="1">
      <alignment horizontal="center" vertical="center"/>
    </xf>
    <xf numFmtId="4" fontId="52" fillId="53" borderId="42" xfId="270" applyNumberFormat="1" applyFont="1" applyFill="1" applyBorder="1" applyAlignment="1">
      <alignment horizontal="center" vertical="center"/>
    </xf>
    <xf numFmtId="4" fontId="28" fillId="53" borderId="42" xfId="270" applyNumberFormat="1" applyFont="1" applyFill="1" applyBorder="1" applyAlignment="1">
      <alignment horizontal="center" vertical="center"/>
    </xf>
    <xf numFmtId="3" fontId="28" fillId="53" borderId="42" xfId="270" applyNumberFormat="1" applyFont="1" applyFill="1" applyBorder="1" applyAlignment="1">
      <alignment horizontal="center" vertical="center"/>
    </xf>
    <xf numFmtId="4" fontId="28" fillId="53" borderId="42" xfId="270" applyNumberFormat="1" applyFont="1" applyFill="1" applyBorder="1" applyAlignment="1">
      <alignment horizontal="center" vertical="center" wrapText="1"/>
    </xf>
    <xf numFmtId="4" fontId="28" fillId="53" borderId="74" xfId="270" applyNumberFormat="1" applyFont="1" applyFill="1" applyBorder="1" applyAlignment="1">
      <alignment horizontal="center" vertical="center" wrapText="1"/>
    </xf>
    <xf numFmtId="0" fontId="93" fillId="56" borderId="39" xfId="270" applyFont="1" applyFill="1" applyBorder="1" applyAlignment="1">
      <alignment horizontal="center" vertical="center" wrapText="1"/>
    </xf>
    <xf numFmtId="0" fontId="93" fillId="56" borderId="33" xfId="270" applyFont="1" applyFill="1" applyBorder="1" applyAlignment="1">
      <alignment horizontal="center" vertical="center" wrapText="1"/>
    </xf>
    <xf numFmtId="4" fontId="95" fillId="56" borderId="33" xfId="270" applyNumberFormat="1" applyFont="1" applyFill="1" applyBorder="1" applyAlignment="1">
      <alignment horizontal="center" vertical="center" wrapText="1"/>
    </xf>
    <xf numFmtId="3" fontId="95" fillId="56" borderId="33" xfId="270" applyNumberFormat="1" applyFont="1" applyFill="1" applyBorder="1" applyAlignment="1">
      <alignment horizontal="center" vertical="center" wrapText="1"/>
    </xf>
    <xf numFmtId="173" fontId="95" fillId="56" borderId="33" xfId="270" applyNumberFormat="1" applyFont="1" applyFill="1" applyBorder="1" applyAlignment="1">
      <alignment horizontal="center" vertical="center" wrapText="1"/>
    </xf>
    <xf numFmtId="0" fontId="95" fillId="56" borderId="33" xfId="270" applyFont="1" applyFill="1" applyBorder="1" applyAlignment="1">
      <alignment horizontal="center" vertical="center" wrapText="1"/>
    </xf>
    <xf numFmtId="4" fontId="68" fillId="56" borderId="33" xfId="0" applyNumberFormat="1" applyFont="1" applyFill="1" applyBorder="1" applyAlignment="1">
      <alignment horizontal="center" vertical="center"/>
    </xf>
    <xf numFmtId="4" fontId="68" fillId="56" borderId="33" xfId="270" applyNumberFormat="1" applyFont="1" applyFill="1" applyBorder="1" applyAlignment="1">
      <alignment horizontal="center" vertical="center" wrapText="1"/>
    </xf>
    <xf numFmtId="4" fontId="68" fillId="56" borderId="28" xfId="270" applyNumberFormat="1" applyFont="1" applyFill="1" applyBorder="1" applyAlignment="1">
      <alignment horizontal="center" vertical="center" wrapText="1"/>
    </xf>
    <xf numFmtId="0" fontId="92" fillId="56" borderId="39" xfId="270" applyFont="1" applyFill="1" applyBorder="1" applyAlignment="1">
      <alignment horizontal="center" vertical="center" wrapText="1"/>
    </xf>
    <xf numFmtId="0" fontId="92" fillId="56" borderId="33" xfId="270" applyFont="1" applyFill="1" applyBorder="1" applyAlignment="1">
      <alignment horizontal="center" vertical="center" wrapText="1"/>
    </xf>
    <xf numFmtId="0" fontId="93" fillId="56" borderId="78" xfId="270" applyFont="1" applyFill="1" applyBorder="1" applyAlignment="1">
      <alignment horizontal="center" vertical="center" wrapText="1"/>
    </xf>
    <xf numFmtId="0" fontId="93" fillId="56" borderId="76" xfId="270" applyFont="1" applyFill="1" applyBorder="1" applyAlignment="1">
      <alignment horizontal="center" vertical="center" wrapText="1"/>
    </xf>
    <xf numFmtId="3" fontId="95" fillId="56" borderId="76" xfId="270" applyNumberFormat="1" applyFont="1" applyFill="1" applyBorder="1" applyAlignment="1">
      <alignment horizontal="center" vertical="center" wrapText="1"/>
    </xf>
    <xf numFmtId="3" fontId="95" fillId="56" borderId="26" xfId="270" applyNumberFormat="1" applyFont="1" applyFill="1" applyBorder="1" applyAlignment="1">
      <alignment horizontal="center" vertical="center" wrapText="1"/>
    </xf>
    <xf numFmtId="173" fontId="95" fillId="56" borderId="76" xfId="270" applyNumberFormat="1" applyFont="1" applyFill="1" applyBorder="1" applyAlignment="1">
      <alignment horizontal="center" vertical="center" wrapText="1"/>
    </xf>
    <xf numFmtId="0" fontId="95" fillId="56" borderId="76" xfId="270" applyFont="1" applyFill="1" applyBorder="1" applyAlignment="1">
      <alignment horizontal="center" vertical="center" wrapText="1"/>
    </xf>
    <xf numFmtId="4" fontId="68" fillId="56" borderId="26" xfId="0" applyNumberFormat="1" applyFont="1" applyFill="1" applyBorder="1" applyAlignment="1">
      <alignment horizontal="center" vertical="center"/>
    </xf>
    <xf numFmtId="0" fontId="68" fillId="56" borderId="26" xfId="270" applyFont="1" applyFill="1" applyBorder="1" applyAlignment="1">
      <alignment horizontal="center" vertical="center" wrapText="1"/>
    </xf>
    <xf numFmtId="0" fontId="92" fillId="56" borderId="54" xfId="270" applyFont="1" applyFill="1" applyBorder="1" applyAlignment="1">
      <alignment horizontal="center" vertical="center" wrapText="1"/>
    </xf>
    <xf numFmtId="0" fontId="92" fillId="56" borderId="26" xfId="270" applyFont="1" applyFill="1" applyBorder="1" applyAlignment="1">
      <alignment horizontal="center" vertical="center" wrapText="1"/>
    </xf>
    <xf numFmtId="4" fontId="68" fillId="56" borderId="26" xfId="270" applyNumberFormat="1" applyFont="1" applyFill="1" applyBorder="1" applyAlignment="1">
      <alignment horizontal="center" vertical="center" wrapText="1"/>
    </xf>
    <xf numFmtId="0" fontId="68" fillId="56" borderId="33" xfId="270" applyFont="1" applyFill="1" applyBorder="1" applyAlignment="1">
      <alignment horizontal="center" vertical="center" wrapText="1"/>
    </xf>
    <xf numFmtId="4" fontId="95" fillId="56" borderId="26" xfId="257" applyNumberFormat="1" applyFont="1" applyFill="1" applyBorder="1" applyAlignment="1">
      <alignment horizontal="center" vertical="center"/>
    </xf>
    <xf numFmtId="3" fontId="95" fillId="56" borderId="26" xfId="257" applyNumberFormat="1" applyFont="1" applyFill="1" applyBorder="1" applyAlignment="1">
      <alignment horizontal="center" vertical="center"/>
    </xf>
    <xf numFmtId="0" fontId="68" fillId="56" borderId="26" xfId="0" applyFont="1" applyFill="1" applyBorder="1" applyAlignment="1">
      <alignment horizontal="center" vertical="center"/>
    </xf>
    <xf numFmtId="0" fontId="68" fillId="56" borderId="31" xfId="0" applyFont="1" applyFill="1" applyBorder="1" applyAlignment="1">
      <alignment horizontal="center" vertical="center"/>
    </xf>
    <xf numFmtId="4" fontId="95" fillId="56" borderId="33" xfId="257" applyNumberFormat="1" applyFont="1" applyFill="1" applyBorder="1" applyAlignment="1">
      <alignment horizontal="center" vertical="center"/>
    </xf>
    <xf numFmtId="0" fontId="68" fillId="56" borderId="33" xfId="0" applyFont="1" applyFill="1" applyBorder="1" applyAlignment="1">
      <alignment horizontal="center" vertical="center"/>
    </xf>
    <xf numFmtId="0" fontId="68" fillId="56" borderId="28" xfId="0" applyFont="1" applyFill="1" applyBorder="1" applyAlignment="1">
      <alignment horizontal="center" vertical="center"/>
    </xf>
    <xf numFmtId="4" fontId="95" fillId="56" borderId="26" xfId="0" applyNumberFormat="1" applyFont="1" applyFill="1" applyBorder="1" applyAlignment="1">
      <alignment horizontal="center" vertical="center" wrapText="1"/>
    </xf>
    <xf numFmtId="3" fontId="95" fillId="56" borderId="26" xfId="0" applyNumberFormat="1" applyFont="1" applyFill="1" applyBorder="1" applyAlignment="1">
      <alignment horizontal="center" vertical="center" wrapText="1"/>
    </xf>
    <xf numFmtId="0" fontId="68" fillId="56" borderId="31" xfId="270" applyFont="1" applyFill="1" applyBorder="1" applyAlignment="1">
      <alignment horizontal="center" vertical="center" wrapText="1"/>
    </xf>
    <xf numFmtId="4" fontId="95" fillId="56" borderId="33" xfId="0" applyNumberFormat="1" applyFont="1" applyFill="1" applyBorder="1" applyAlignment="1">
      <alignment horizontal="center" vertical="center" wrapText="1"/>
    </xf>
    <xf numFmtId="3" fontId="95" fillId="56" borderId="33" xfId="0" applyNumberFormat="1" applyFont="1" applyFill="1" applyBorder="1" applyAlignment="1">
      <alignment horizontal="center" vertical="center" wrapText="1"/>
    </xf>
    <xf numFmtId="0" fontId="68" fillId="56" borderId="28" xfId="270" applyFont="1" applyFill="1" applyBorder="1" applyAlignment="1">
      <alignment horizontal="center" vertical="center" wrapText="1"/>
    </xf>
    <xf numFmtId="0" fontId="93" fillId="56" borderId="29" xfId="270" applyFont="1" applyFill="1" applyBorder="1" applyAlignment="1">
      <alignment horizontal="center" vertical="center" wrapText="1"/>
    </xf>
    <xf numFmtId="173" fontId="95" fillId="56" borderId="29" xfId="270" applyNumberFormat="1" applyFont="1" applyFill="1" applyBorder="1" applyAlignment="1">
      <alignment horizontal="center" vertical="center" wrapText="1"/>
    </xf>
    <xf numFmtId="0" fontId="95" fillId="56" borderId="29" xfId="270" applyFont="1" applyFill="1" applyBorder="1" applyAlignment="1">
      <alignment horizontal="center" vertical="center" wrapText="1"/>
    </xf>
    <xf numFmtId="0" fontId="93" fillId="56" borderId="26" xfId="270" applyFont="1" applyFill="1" applyBorder="1" applyAlignment="1">
      <alignment horizontal="center" vertical="center" wrapText="1"/>
    </xf>
    <xf numFmtId="4" fontId="95" fillId="56" borderId="26" xfId="0" applyNumberFormat="1" applyFont="1" applyFill="1" applyBorder="1" applyAlignment="1">
      <alignment horizontal="center" vertical="center"/>
    </xf>
    <xf numFmtId="3" fontId="95" fillId="56" borderId="26" xfId="0" applyNumberFormat="1" applyFont="1" applyFill="1" applyBorder="1" applyAlignment="1">
      <alignment horizontal="center" vertical="center"/>
    </xf>
    <xf numFmtId="173" fontId="95" fillId="56" borderId="26" xfId="270" applyNumberFormat="1" applyFont="1" applyFill="1" applyBorder="1" applyAlignment="1">
      <alignment horizontal="center" vertical="center" wrapText="1"/>
    </xf>
    <xf numFmtId="0" fontId="95" fillId="56" borderId="26" xfId="270" applyFont="1" applyFill="1" applyBorder="1" applyAlignment="1">
      <alignment horizontal="center" vertical="center" wrapText="1"/>
    </xf>
    <xf numFmtId="0" fontId="108" fillId="56" borderId="28" xfId="0" applyFont="1" applyFill="1" applyBorder="1" applyAlignment="1">
      <alignment horizontal="center" vertical="center"/>
    </xf>
    <xf numFmtId="0" fontId="108" fillId="56" borderId="31" xfId="0" applyFont="1" applyFill="1" applyBorder="1" applyAlignment="1">
      <alignment horizontal="center" vertical="center"/>
    </xf>
    <xf numFmtId="0" fontId="93" fillId="56" borderId="43" xfId="270" applyFont="1" applyFill="1" applyBorder="1" applyAlignment="1">
      <alignment horizontal="center" vertical="center" wrapText="1"/>
    </xf>
    <xf numFmtId="0" fontId="93" fillId="56" borderId="54" xfId="270" applyFont="1" applyFill="1" applyBorder="1" applyAlignment="1">
      <alignment horizontal="center" vertical="center" wrapText="1"/>
    </xf>
    <xf numFmtId="4" fontId="94" fillId="56" borderId="78" xfId="270" applyNumberFormat="1" applyFont="1" applyFill="1" applyBorder="1" applyAlignment="1">
      <alignment horizontal="center" vertical="center" wrapText="1"/>
    </xf>
    <xf numFmtId="4" fontId="94" fillId="56" borderId="76" xfId="270" applyNumberFormat="1" applyFont="1" applyFill="1" applyBorder="1" applyAlignment="1">
      <alignment horizontal="center" vertical="center" wrapText="1"/>
    </xf>
    <xf numFmtId="0" fontId="94" fillId="56" borderId="76" xfId="270" applyFont="1" applyFill="1" applyBorder="1" applyAlignment="1">
      <alignment horizontal="center" vertical="center" wrapText="1"/>
    </xf>
    <xf numFmtId="0" fontId="105" fillId="56" borderId="38" xfId="0" applyFont="1" applyFill="1" applyBorder="1" applyAlignment="1">
      <alignment horizontal="center" vertical="center"/>
    </xf>
    <xf numFmtId="3" fontId="87" fillId="56" borderId="29" xfId="270" applyNumberFormat="1" applyFont="1" applyFill="1" applyBorder="1" applyAlignment="1">
      <alignment horizontal="center" vertical="center" wrapText="1"/>
    </xf>
    <xf numFmtId="174" fontId="30" fillId="0" borderId="29" xfId="270" applyNumberFormat="1" applyFont="1" applyBorder="1" applyAlignment="1">
      <alignment horizontal="center" vertical="center" wrapText="1"/>
    </xf>
    <xf numFmtId="1" fontId="30" fillId="0" borderId="0" xfId="270" applyNumberFormat="1" applyFont="1" applyBorder="1"/>
    <xf numFmtId="0" fontId="29" fillId="50" borderId="42" xfId="270" applyFont="1" applyFill="1" applyBorder="1" applyAlignment="1">
      <alignment horizontal="center" vertical="center" wrapText="1"/>
    </xf>
    <xf numFmtId="2" fontId="29" fillId="51" borderId="73" xfId="316" applyNumberFormat="1" applyFont="1" applyFill="1" applyBorder="1" applyAlignment="1">
      <alignment horizontal="center" vertical="center" wrapText="1"/>
    </xf>
    <xf numFmtId="4" fontId="29" fillId="51" borderId="42" xfId="316" applyNumberFormat="1" applyFont="1" applyFill="1" applyBorder="1" applyAlignment="1">
      <alignment horizontal="center" vertical="center" wrapText="1"/>
    </xf>
    <xf numFmtId="0" fontId="29" fillId="51" borderId="74" xfId="316" applyFont="1" applyFill="1" applyBorder="1" applyAlignment="1">
      <alignment horizontal="center" vertical="center" wrapText="1"/>
    </xf>
    <xf numFmtId="0" fontId="87" fillId="56" borderId="38" xfId="270" applyFont="1" applyFill="1" applyBorder="1" applyAlignment="1">
      <alignment horizontal="center" vertical="center" wrapText="1"/>
    </xf>
    <xf numFmtId="0" fontId="121" fillId="56" borderId="38" xfId="0" applyFont="1" applyFill="1" applyBorder="1" applyAlignment="1">
      <alignment horizontal="center" vertical="center" wrapText="1" shrinkToFit="1"/>
    </xf>
    <xf numFmtId="0" fontId="121" fillId="56" borderId="38" xfId="0" applyFont="1" applyFill="1" applyBorder="1" applyAlignment="1">
      <alignment horizontal="left" vertical="center" wrapText="1" shrinkToFit="1"/>
    </xf>
    <xf numFmtId="3" fontId="87" fillId="56" borderId="38" xfId="270" applyNumberFormat="1" applyFont="1" applyFill="1" applyBorder="1" applyAlignment="1">
      <alignment horizontal="center" vertical="center" wrapText="1"/>
    </xf>
    <xf numFmtId="0" fontId="51" fillId="57" borderId="38" xfId="270" applyFont="1" applyFill="1" applyBorder="1" applyAlignment="1">
      <alignment horizontal="center" vertical="center"/>
    </xf>
    <xf numFmtId="0" fontId="28" fillId="50" borderId="26" xfId="270" applyFont="1" applyFill="1" applyBorder="1" applyAlignment="1">
      <alignment horizontal="center" vertical="center"/>
    </xf>
    <xf numFmtId="0" fontId="28" fillId="50" borderId="26" xfId="270" applyFont="1" applyFill="1" applyBorder="1" applyAlignment="1">
      <alignment horizontal="center" vertical="center" wrapText="1"/>
    </xf>
    <xf numFmtId="0" fontId="28" fillId="47" borderId="22" xfId="270" applyFont="1" applyFill="1" applyBorder="1" applyAlignment="1">
      <alignment horizontal="center" vertical="center" wrapText="1"/>
    </xf>
    <xf numFmtId="4" fontId="28" fillId="47" borderId="26" xfId="270" applyNumberFormat="1" applyFont="1" applyFill="1" applyBorder="1" applyAlignment="1">
      <alignment horizontal="center" vertical="center" wrapText="1"/>
    </xf>
    <xf numFmtId="0" fontId="28" fillId="47" borderId="32" xfId="270" applyFont="1" applyFill="1" applyBorder="1" applyAlignment="1">
      <alignment horizontal="center" vertical="center" wrapText="1"/>
    </xf>
    <xf numFmtId="0" fontId="28" fillId="52" borderId="26" xfId="270" applyFont="1" applyFill="1" applyBorder="1" applyAlignment="1">
      <alignment horizontal="center" vertical="center" wrapText="1"/>
    </xf>
    <xf numFmtId="0" fontId="28" fillId="52" borderId="32" xfId="270" applyFont="1" applyFill="1" applyBorder="1" applyAlignment="1">
      <alignment horizontal="center" vertical="center" wrapText="1"/>
    </xf>
    <xf numFmtId="0" fontId="28" fillId="57" borderId="22" xfId="270" applyFont="1" applyFill="1" applyBorder="1" applyAlignment="1">
      <alignment horizontal="center" vertical="center"/>
    </xf>
    <xf numFmtId="4" fontId="28" fillId="57" borderId="32" xfId="270" applyNumberFormat="1" applyFont="1" applyFill="1" applyBorder="1" applyAlignment="1">
      <alignment horizontal="center" vertical="center"/>
    </xf>
    <xf numFmtId="2" fontId="28" fillId="51" borderId="22" xfId="316" applyNumberFormat="1" applyFont="1" applyFill="1" applyBorder="1" applyAlignment="1">
      <alignment horizontal="center" vertical="center" wrapText="1"/>
    </xf>
    <xf numFmtId="4" fontId="28" fillId="51" borderId="26" xfId="316" applyNumberFormat="1" applyFont="1" applyFill="1" applyBorder="1" applyAlignment="1">
      <alignment horizontal="center" vertical="center" wrapText="1"/>
    </xf>
    <xf numFmtId="0" fontId="28" fillId="51" borderId="32" xfId="316" applyFont="1" applyFill="1" applyBorder="1" applyAlignment="1">
      <alignment horizontal="center" vertical="center" wrapText="1"/>
    </xf>
    <xf numFmtId="4" fontId="87" fillId="56" borderId="40" xfId="270" applyNumberFormat="1" applyFont="1" applyFill="1" applyBorder="1" applyAlignment="1">
      <alignment horizontal="center" vertical="center" wrapText="1"/>
    </xf>
    <xf numFmtId="1" fontId="30" fillId="0" borderId="38" xfId="270" applyNumberFormat="1" applyFont="1" applyBorder="1" applyAlignment="1">
      <alignment horizontal="center" vertical="center" wrapText="1"/>
    </xf>
    <xf numFmtId="0" fontId="85" fillId="56" borderId="52" xfId="0" applyFont="1" applyFill="1" applyBorder="1" applyAlignment="1">
      <alignment horizontal="center" vertical="center"/>
    </xf>
    <xf numFmtId="0" fontId="85" fillId="56" borderId="38" xfId="0" applyFont="1" applyFill="1" applyBorder="1" applyAlignment="1">
      <alignment horizontal="center" vertical="center"/>
    </xf>
    <xf numFmtId="49" fontId="93" fillId="56" borderId="38" xfId="270" applyNumberFormat="1" applyFont="1" applyFill="1" applyBorder="1" applyAlignment="1">
      <alignment horizontal="center" vertical="center" wrapText="1"/>
    </xf>
    <xf numFmtId="0" fontId="79" fillId="0" borderId="38" xfId="257" applyFont="1" applyBorder="1" applyAlignment="1">
      <alignment horizontal="center" vertical="center"/>
    </xf>
    <xf numFmtId="0" fontId="108" fillId="56" borderId="38" xfId="0" applyFont="1" applyFill="1" applyBorder="1" applyAlignment="1">
      <alignment horizontal="center" vertical="center" wrapText="1"/>
    </xf>
    <xf numFmtId="0" fontId="108" fillId="56" borderId="40" xfId="0" applyFont="1" applyFill="1" applyBorder="1" applyAlignment="1">
      <alignment horizontal="center" vertical="center"/>
    </xf>
    <xf numFmtId="4" fontId="95" fillId="56" borderId="38" xfId="0" applyNumberFormat="1" applyFont="1" applyFill="1" applyBorder="1" applyAlignment="1">
      <alignment horizontal="center" vertical="center" wrapText="1"/>
    </xf>
    <xf numFmtId="3" fontId="95" fillId="56" borderId="38" xfId="0" applyNumberFormat="1" applyFont="1" applyFill="1" applyBorder="1" applyAlignment="1">
      <alignment horizontal="center" vertical="center" wrapText="1"/>
    </xf>
    <xf numFmtId="0" fontId="92" fillId="56" borderId="38" xfId="270" applyFont="1" applyFill="1" applyBorder="1" applyAlignment="1">
      <alignment horizontal="center" vertical="center" wrapText="1"/>
    </xf>
    <xf numFmtId="0" fontId="86" fillId="56" borderId="38" xfId="257" applyFont="1" applyFill="1" applyBorder="1" applyAlignment="1">
      <alignment horizontal="center" vertical="center" wrapText="1"/>
    </xf>
    <xf numFmtId="4" fontId="68" fillId="56" borderId="38" xfId="0" applyNumberFormat="1" applyFont="1" applyFill="1" applyBorder="1" applyAlignment="1">
      <alignment horizontal="center" vertical="center"/>
    </xf>
    <xf numFmtId="175" fontId="95" fillId="56" borderId="29" xfId="270" applyNumberFormat="1" applyFont="1" applyFill="1" applyBorder="1" applyAlignment="1">
      <alignment horizontal="center" vertical="center" wrapText="1"/>
    </xf>
    <xf numFmtId="2" fontId="95" fillId="56" borderId="29" xfId="270" applyNumberFormat="1" applyFont="1" applyFill="1" applyBorder="1" applyAlignment="1">
      <alignment horizontal="center" vertical="center" wrapText="1"/>
    </xf>
    <xf numFmtId="1" fontId="63" fillId="56" borderId="27" xfId="270" applyNumberFormat="1" applyFont="1" applyFill="1" applyBorder="1" applyAlignment="1">
      <alignment horizontal="center" vertical="center" wrapText="1"/>
    </xf>
    <xf numFmtId="1" fontId="63" fillId="56" borderId="33" xfId="270" applyNumberFormat="1" applyFont="1" applyFill="1" applyBorder="1" applyAlignment="1">
      <alignment horizontal="center" vertical="center" wrapText="1"/>
    </xf>
    <xf numFmtId="1" fontId="63" fillId="56" borderId="34" xfId="270" applyNumberFormat="1" applyFont="1" applyFill="1" applyBorder="1" applyAlignment="1">
      <alignment horizontal="center" vertical="center" wrapText="1"/>
    </xf>
    <xf numFmtId="1" fontId="63" fillId="56" borderId="22" xfId="270" applyNumberFormat="1" applyFont="1" applyFill="1" applyBorder="1" applyAlignment="1">
      <alignment horizontal="center" vertical="center" wrapText="1"/>
    </xf>
    <xf numFmtId="1" fontId="63" fillId="56" borderId="26" xfId="270" applyNumberFormat="1" applyFont="1" applyFill="1" applyBorder="1" applyAlignment="1">
      <alignment horizontal="center" vertical="center" wrapText="1"/>
    </xf>
    <xf numFmtId="1" fontId="63" fillId="56" borderId="32" xfId="270" applyNumberFormat="1" applyFont="1" applyFill="1" applyBorder="1" applyAlignment="1">
      <alignment horizontal="center" vertical="center" wrapText="1"/>
    </xf>
    <xf numFmtId="0" fontId="29" fillId="57" borderId="38" xfId="270" applyFont="1" applyFill="1" applyBorder="1" applyAlignment="1">
      <alignment horizontal="center" vertical="center"/>
    </xf>
    <xf numFmtId="4" fontId="29" fillId="57" borderId="38" xfId="270" applyNumberFormat="1" applyFont="1" applyFill="1" applyBorder="1" applyAlignment="1">
      <alignment horizontal="center" vertical="center"/>
    </xf>
    <xf numFmtId="2" fontId="29" fillId="51" borderId="38" xfId="316" applyNumberFormat="1" applyFont="1" applyFill="1" applyBorder="1" applyAlignment="1">
      <alignment horizontal="center" vertical="center" wrapText="1"/>
    </xf>
    <xf numFmtId="4" fontId="29" fillId="51" borderId="38" xfId="316" applyNumberFormat="1" applyFont="1" applyFill="1" applyBorder="1" applyAlignment="1">
      <alignment horizontal="center" vertical="center" wrapText="1"/>
    </xf>
    <xf numFmtId="0" fontId="29" fillId="51" borderId="38" xfId="316" applyFont="1" applyFill="1" applyBorder="1" applyAlignment="1">
      <alignment horizontal="center" vertical="center" wrapText="1"/>
    </xf>
    <xf numFmtId="0" fontId="27" fillId="56" borderId="29" xfId="270" applyFont="1" applyFill="1" applyBorder="1" applyAlignment="1">
      <alignment horizontal="center" vertical="center"/>
    </xf>
    <xf numFmtId="0" fontId="52" fillId="68" borderId="29" xfId="270" applyFont="1" applyFill="1" applyBorder="1" applyAlignment="1">
      <alignment horizontal="center" vertical="center" wrapText="1"/>
    </xf>
    <xf numFmtId="0" fontId="27" fillId="57" borderId="27" xfId="270" applyFont="1" applyFill="1" applyBorder="1" applyAlignment="1">
      <alignment horizontal="center" vertical="center"/>
    </xf>
    <xf numFmtId="0" fontId="27" fillId="57" borderId="34" xfId="270" applyFont="1" applyFill="1" applyBorder="1" applyAlignment="1">
      <alignment horizontal="center" vertical="center"/>
    </xf>
    <xf numFmtId="0" fontId="92" fillId="56" borderId="34" xfId="270" applyFont="1" applyFill="1" applyBorder="1" applyAlignment="1">
      <alignment horizontal="center" vertical="center" wrapText="1"/>
    </xf>
    <xf numFmtId="0" fontId="27" fillId="57" borderId="21" xfId="270" applyFont="1" applyFill="1" applyBorder="1" applyAlignment="1">
      <alignment horizontal="center" vertical="center"/>
    </xf>
    <xf numFmtId="0" fontId="27" fillId="57" borderId="35" xfId="270" applyFont="1" applyFill="1" applyBorder="1" applyAlignment="1">
      <alignment horizontal="center" vertical="center"/>
    </xf>
    <xf numFmtId="0" fontId="92" fillId="56" borderId="35" xfId="270" applyFont="1" applyFill="1" applyBorder="1" applyAlignment="1">
      <alignment horizontal="center" vertical="center" wrapText="1"/>
    </xf>
    <xf numFmtId="0" fontId="27" fillId="57" borderId="22" xfId="270" applyFont="1" applyFill="1" applyBorder="1" applyAlignment="1">
      <alignment horizontal="center" vertical="center"/>
    </xf>
    <xf numFmtId="0" fontId="27" fillId="57" borderId="32" xfId="270" applyFont="1" applyFill="1" applyBorder="1" applyAlignment="1">
      <alignment horizontal="center" vertical="center"/>
    </xf>
    <xf numFmtId="0" fontId="92" fillId="56" borderId="74" xfId="270" applyFont="1" applyFill="1" applyBorder="1" applyAlignment="1">
      <alignment horizontal="center" vertical="center" wrapText="1"/>
    </xf>
    <xf numFmtId="0" fontId="124" fillId="56" borderId="44" xfId="270" applyFont="1" applyFill="1" applyBorder="1" applyAlignment="1">
      <alignment horizontal="center" vertical="center" wrapText="1"/>
    </xf>
    <xf numFmtId="0" fontId="124" fillId="56" borderId="38" xfId="270" applyFont="1" applyFill="1" applyBorder="1" applyAlignment="1">
      <alignment horizontal="center" vertical="center" wrapText="1"/>
    </xf>
    <xf numFmtId="3" fontId="124" fillId="56" borderId="38" xfId="270" applyNumberFormat="1" applyFont="1" applyFill="1" applyBorder="1" applyAlignment="1">
      <alignment horizontal="center" vertical="center" wrapText="1"/>
    </xf>
    <xf numFmtId="0" fontId="63" fillId="56" borderId="38" xfId="270" applyFont="1" applyFill="1" applyBorder="1" applyAlignment="1">
      <alignment vertical="center" wrapText="1"/>
    </xf>
    <xf numFmtId="174" fontId="94" fillId="0" borderId="29" xfId="270" applyNumberFormat="1" applyFont="1" applyBorder="1" applyAlignment="1">
      <alignment horizontal="center" vertical="center" wrapText="1"/>
    </xf>
    <xf numFmtId="4" fontId="63" fillId="56" borderId="38" xfId="270" applyNumberFormat="1" applyFont="1" applyFill="1" applyBorder="1" applyAlignment="1">
      <alignment horizontal="center" vertical="center" wrapText="1"/>
    </xf>
    <xf numFmtId="4" fontId="63" fillId="56" borderId="29" xfId="270" applyNumberFormat="1" applyFont="1" applyFill="1" applyBorder="1" applyAlignment="1">
      <alignment horizontal="center" vertical="center" wrapText="1"/>
    </xf>
    <xf numFmtId="4" fontId="125" fillId="0" borderId="38" xfId="0" applyNumberFormat="1" applyFont="1" applyBorder="1" applyAlignment="1">
      <alignment horizontal="center" vertical="center"/>
    </xf>
    <xf numFmtId="174" fontId="63" fillId="56" borderId="38" xfId="270" applyNumberFormat="1" applyFont="1" applyFill="1" applyBorder="1" applyAlignment="1">
      <alignment horizontal="center" vertical="center" wrapText="1"/>
    </xf>
    <xf numFmtId="4" fontId="63" fillId="0" borderId="29" xfId="0" applyNumberFormat="1" applyFont="1" applyBorder="1" applyAlignment="1">
      <alignment horizontal="center" vertical="center" wrapText="1" readingOrder="1"/>
    </xf>
    <xf numFmtId="174" fontId="63" fillId="56" borderId="29" xfId="270" applyNumberFormat="1" applyFont="1" applyFill="1" applyBorder="1" applyAlignment="1">
      <alignment horizontal="center" vertical="center" wrapText="1"/>
    </xf>
    <xf numFmtId="3" fontId="30" fillId="56" borderId="38" xfId="270" applyNumberFormat="1" applyFont="1" applyFill="1" applyBorder="1" applyAlignment="1">
      <alignment horizontal="center" vertical="center" wrapText="1"/>
    </xf>
    <xf numFmtId="0" fontId="85" fillId="56" borderId="33" xfId="0" applyFont="1" applyFill="1" applyBorder="1" applyAlignment="1">
      <alignment horizontal="center" vertical="center" wrapText="1"/>
    </xf>
    <xf numFmtId="0" fontId="106" fillId="0" borderId="38" xfId="0" applyFont="1" applyBorder="1" applyAlignment="1">
      <alignment horizontal="left" vertical="center" wrapText="1" readingOrder="1"/>
    </xf>
    <xf numFmtId="0" fontId="106" fillId="0" borderId="38" xfId="0" applyFont="1" applyBorder="1" applyAlignment="1">
      <alignment horizontal="center" vertical="center" wrapText="1" readingOrder="1"/>
    </xf>
    <xf numFmtId="3" fontId="68" fillId="56" borderId="38" xfId="257" applyNumberFormat="1" applyFont="1" applyFill="1" applyBorder="1" applyAlignment="1">
      <alignment horizontal="center" vertical="center"/>
    </xf>
    <xf numFmtId="0" fontId="108" fillId="56" borderId="38" xfId="0" applyFont="1" applyFill="1" applyBorder="1" applyAlignment="1">
      <alignment horizontal="center" vertical="center"/>
    </xf>
    <xf numFmtId="4" fontId="95" fillId="56" borderId="38" xfId="270" applyNumberFormat="1" applyFont="1" applyFill="1" applyBorder="1" applyAlignment="1">
      <alignment horizontal="center" vertical="center" wrapText="1"/>
    </xf>
    <xf numFmtId="4" fontId="68" fillId="56" borderId="38" xfId="270" applyNumberFormat="1" applyFont="1" applyFill="1" applyBorder="1" applyAlignment="1">
      <alignment horizontal="center" vertical="center" wrapText="1"/>
    </xf>
    <xf numFmtId="4" fontId="68" fillId="56" borderId="40" xfId="270" applyNumberFormat="1" applyFont="1" applyFill="1" applyBorder="1" applyAlignment="1">
      <alignment horizontal="center" vertical="center" wrapText="1"/>
    </xf>
    <xf numFmtId="3" fontId="0" fillId="0" borderId="38" xfId="0" applyNumberFormat="1" applyBorder="1" applyAlignment="1">
      <alignment horizontal="center" vertical="center"/>
    </xf>
    <xf numFmtId="3" fontId="0" fillId="0" borderId="33" xfId="0" applyNumberFormat="1" applyBorder="1" applyAlignment="1">
      <alignment horizontal="center" vertical="center"/>
    </xf>
    <xf numFmtId="0" fontId="108" fillId="56" borderId="34" xfId="0" applyFont="1" applyFill="1" applyBorder="1" applyAlignment="1">
      <alignment horizontal="center" vertical="center"/>
    </xf>
    <xf numFmtId="0" fontId="108" fillId="56" borderId="35" xfId="0" applyFont="1" applyFill="1" applyBorder="1" applyAlignment="1">
      <alignment horizontal="center" vertical="center"/>
    </xf>
    <xf numFmtId="0" fontId="85" fillId="56" borderId="76" xfId="0" applyFont="1" applyFill="1" applyBorder="1" applyAlignment="1">
      <alignment horizontal="center" vertical="center"/>
    </xf>
    <xf numFmtId="49" fontId="93" fillId="56" borderId="76" xfId="270" applyNumberFormat="1" applyFont="1" applyFill="1" applyBorder="1" applyAlignment="1">
      <alignment horizontal="center" vertical="center" wrapText="1"/>
    </xf>
    <xf numFmtId="0" fontId="106" fillId="0" borderId="76" xfId="0" applyFont="1" applyBorder="1" applyAlignment="1">
      <alignment horizontal="left" vertical="center" wrapText="1" readingOrder="1"/>
    </xf>
    <xf numFmtId="0" fontId="106" fillId="0" borderId="76" xfId="0" applyFont="1" applyBorder="1" applyAlignment="1">
      <alignment horizontal="center" vertical="center" wrapText="1" readingOrder="1"/>
    </xf>
    <xf numFmtId="0" fontId="79" fillId="0" borderId="76" xfId="257" applyFont="1" applyBorder="1" applyAlignment="1">
      <alignment horizontal="center" vertical="center"/>
    </xf>
    <xf numFmtId="0" fontId="108" fillId="56" borderId="76" xfId="0" applyFont="1" applyFill="1" applyBorder="1" applyAlignment="1">
      <alignment horizontal="center" vertical="center" wrapText="1"/>
    </xf>
    <xf numFmtId="0" fontId="108" fillId="56" borderId="76" xfId="0" applyFont="1" applyFill="1" applyBorder="1" applyAlignment="1">
      <alignment horizontal="center" vertical="center"/>
    </xf>
    <xf numFmtId="0" fontId="108" fillId="56" borderId="75" xfId="0" applyFont="1" applyFill="1" applyBorder="1" applyAlignment="1">
      <alignment horizontal="center" vertical="center"/>
    </xf>
    <xf numFmtId="3" fontId="68" fillId="56" borderId="76" xfId="257" applyNumberFormat="1" applyFont="1" applyFill="1" applyBorder="1" applyAlignment="1">
      <alignment horizontal="center" vertical="center" wrapText="1"/>
    </xf>
    <xf numFmtId="3" fontId="0" fillId="0" borderId="76" xfId="0" applyNumberFormat="1" applyBorder="1" applyAlignment="1">
      <alignment horizontal="center" vertical="center"/>
    </xf>
    <xf numFmtId="0" fontId="86" fillId="0" borderId="0" xfId="270" applyFont="1" applyBorder="1" applyAlignment="1">
      <alignment horizontal="left" vertical="center" wrapText="1"/>
    </xf>
    <xf numFmtId="3" fontId="22" fillId="62" borderId="21" xfId="269" applyNumberFormat="1" applyFont="1" applyFill="1" applyBorder="1" applyAlignment="1">
      <alignment horizontal="center" vertical="center" wrapText="1"/>
    </xf>
    <xf numFmtId="3" fontId="17" fillId="53" borderId="29" xfId="214" applyNumberFormat="1" applyFont="1" applyFill="1" applyBorder="1" applyAlignment="1">
      <alignment horizontal="center" vertical="center"/>
    </xf>
    <xf numFmtId="3" fontId="17" fillId="53" borderId="35" xfId="214" applyNumberFormat="1" applyFont="1" applyFill="1" applyBorder="1" applyAlignment="1">
      <alignment horizontal="center" vertical="center"/>
    </xf>
    <xf numFmtId="3" fontId="18" fillId="53" borderId="29" xfId="214" applyNumberFormat="1" applyFill="1" applyBorder="1" applyAlignment="1">
      <alignment horizontal="center" vertical="center"/>
    </xf>
    <xf numFmtId="3" fontId="18" fillId="53" borderId="35" xfId="214" applyNumberFormat="1" applyFill="1" applyBorder="1" applyAlignment="1">
      <alignment horizontal="center" vertical="center"/>
    </xf>
    <xf numFmtId="3" fontId="22" fillId="53" borderId="26" xfId="214" applyNumberFormat="1" applyFont="1" applyFill="1" applyBorder="1" applyAlignment="1">
      <alignment horizontal="center" vertical="center"/>
    </xf>
    <xf numFmtId="3" fontId="22" fillId="53" borderId="32" xfId="214" applyNumberFormat="1" applyFont="1" applyFill="1" applyBorder="1" applyAlignment="1">
      <alignment horizontal="center" vertical="center"/>
    </xf>
    <xf numFmtId="0" fontId="92" fillId="56" borderId="57" xfId="270" applyFont="1" applyFill="1" applyBorder="1" applyAlignment="1">
      <alignment horizontal="center" vertical="center" wrapText="1"/>
    </xf>
    <xf numFmtId="0" fontId="90" fillId="0" borderId="49" xfId="270" applyFont="1" applyBorder="1" applyAlignment="1">
      <alignment vertical="center"/>
    </xf>
    <xf numFmtId="0" fontId="127" fillId="56" borderId="30" xfId="270" applyFont="1" applyFill="1" applyBorder="1" applyAlignment="1">
      <alignment horizontal="center" vertical="center" wrapText="1"/>
    </xf>
    <xf numFmtId="0" fontId="112" fillId="56" borderId="38" xfId="0" applyFont="1" applyFill="1" applyBorder="1" applyAlignment="1">
      <alignment horizontal="center" vertical="center" wrapText="1"/>
    </xf>
    <xf numFmtId="0" fontId="68" fillId="56" borderId="38" xfId="270" applyFont="1" applyFill="1" applyBorder="1" applyAlignment="1">
      <alignment horizontal="center" vertical="center" wrapText="1"/>
    </xf>
    <xf numFmtId="0" fontId="85" fillId="56" borderId="55" xfId="0" applyFont="1" applyFill="1" applyBorder="1" applyAlignment="1">
      <alignment horizontal="center" vertical="center"/>
    </xf>
    <xf numFmtId="0" fontId="112" fillId="56" borderId="76" xfId="0" applyFont="1" applyFill="1" applyBorder="1" applyAlignment="1">
      <alignment horizontal="center" vertical="center" wrapText="1"/>
    </xf>
    <xf numFmtId="0" fontId="86" fillId="56" borderId="76" xfId="257" applyFont="1" applyFill="1" applyBorder="1" applyAlignment="1">
      <alignment horizontal="center" vertical="center" wrapText="1"/>
    </xf>
    <xf numFmtId="0" fontId="108" fillId="56" borderId="58" xfId="0" applyFont="1" applyFill="1" applyBorder="1" applyAlignment="1">
      <alignment horizontal="center" vertical="center"/>
    </xf>
    <xf numFmtId="4" fontId="95" fillId="56" borderId="76" xfId="0" applyNumberFormat="1" applyFont="1" applyFill="1" applyBorder="1" applyAlignment="1">
      <alignment horizontal="center" vertical="center" wrapText="1"/>
    </xf>
    <xf numFmtId="4" fontId="95" fillId="56" borderId="76" xfId="270" applyNumberFormat="1" applyFont="1" applyFill="1" applyBorder="1" applyAlignment="1">
      <alignment horizontal="center" vertical="center" wrapText="1"/>
    </xf>
    <xf numFmtId="3" fontId="95" fillId="56" borderId="76" xfId="0" applyNumberFormat="1" applyFont="1" applyFill="1" applyBorder="1" applyAlignment="1">
      <alignment horizontal="center" vertical="center" wrapText="1"/>
    </xf>
    <xf numFmtId="4" fontId="68" fillId="56" borderId="76" xfId="270" applyNumberFormat="1" applyFont="1" applyFill="1" applyBorder="1" applyAlignment="1">
      <alignment horizontal="center" vertical="center" wrapText="1"/>
    </xf>
    <xf numFmtId="0" fontId="68" fillId="56" borderId="76" xfId="270" applyFont="1" applyFill="1" applyBorder="1" applyAlignment="1">
      <alignment horizontal="center" vertical="center" wrapText="1"/>
    </xf>
    <xf numFmtId="4" fontId="95" fillId="56" borderId="29" xfId="0" applyNumberFormat="1" applyFont="1" applyFill="1" applyBorder="1" applyAlignment="1">
      <alignment horizontal="center" vertical="center"/>
    </xf>
    <xf numFmtId="3" fontId="95" fillId="56" borderId="29" xfId="0" applyNumberFormat="1" applyFont="1" applyFill="1" applyBorder="1" applyAlignment="1">
      <alignment horizontal="center" vertical="center"/>
    </xf>
    <xf numFmtId="3" fontId="86" fillId="56" borderId="76" xfId="257" applyNumberFormat="1" applyFont="1" applyFill="1" applyBorder="1" applyAlignment="1">
      <alignment horizontal="center" vertical="center"/>
    </xf>
    <xf numFmtId="1" fontId="68" fillId="56" borderId="76" xfId="270" applyNumberFormat="1" applyFont="1" applyFill="1" applyBorder="1" applyAlignment="1">
      <alignment horizontal="center" vertical="center" wrapText="1"/>
    </xf>
    <xf numFmtId="0" fontId="68" fillId="56" borderId="58" xfId="270" applyFont="1" applyFill="1" applyBorder="1" applyAlignment="1">
      <alignment horizontal="center" vertical="center" wrapText="1"/>
    </xf>
    <xf numFmtId="0" fontId="87" fillId="56" borderId="19" xfId="270" applyFont="1" applyFill="1" applyBorder="1" applyAlignment="1">
      <alignment vertical="center" wrapText="1"/>
    </xf>
    <xf numFmtId="0" fontId="87" fillId="56" borderId="0" xfId="270" applyFont="1" applyFill="1" applyBorder="1" applyAlignment="1">
      <alignment vertical="center" wrapText="1"/>
    </xf>
    <xf numFmtId="0" fontId="62" fillId="0" borderId="0" xfId="270" applyFont="1" applyBorder="1" applyAlignment="1">
      <alignment vertical="center" wrapText="1"/>
    </xf>
    <xf numFmtId="4" fontId="55" fillId="0" borderId="29" xfId="0" applyNumberFormat="1" applyFont="1" applyBorder="1" applyAlignment="1">
      <alignment horizontal="center" vertical="center"/>
    </xf>
    <xf numFmtId="4" fontId="85" fillId="56" borderId="29" xfId="270" applyNumberFormat="1" applyFont="1" applyFill="1" applyBorder="1" applyAlignment="1">
      <alignment horizontal="center" vertical="center" wrapText="1"/>
    </xf>
    <xf numFmtId="166" fontId="85" fillId="0" borderId="29" xfId="0" applyNumberFormat="1" applyFont="1" applyBorder="1" applyAlignment="1">
      <alignment horizontal="center" vertical="center" wrapText="1"/>
    </xf>
    <xf numFmtId="4" fontId="122" fillId="0" borderId="29" xfId="0" applyNumberFormat="1" applyFont="1" applyBorder="1" applyAlignment="1">
      <alignment horizontal="center" vertical="center"/>
    </xf>
    <xf numFmtId="0" fontId="85" fillId="56" borderId="73" xfId="0" applyFont="1" applyFill="1" applyBorder="1" applyAlignment="1">
      <alignment horizontal="center" vertical="center"/>
    </xf>
    <xf numFmtId="0" fontId="85" fillId="56" borderId="42" xfId="0" applyFont="1" applyFill="1" applyBorder="1" applyAlignment="1">
      <alignment horizontal="center" vertical="center"/>
    </xf>
    <xf numFmtId="49" fontId="93" fillId="56" borderId="42" xfId="270" applyNumberFormat="1" applyFont="1" applyFill="1" applyBorder="1" applyAlignment="1">
      <alignment horizontal="center" vertical="center" wrapText="1"/>
    </xf>
    <xf numFmtId="0" fontId="93" fillId="56" borderId="79" xfId="270" applyFont="1" applyFill="1" applyBorder="1" applyAlignment="1">
      <alignment horizontal="center" vertical="center" wrapText="1"/>
    </xf>
    <xf numFmtId="0" fontId="93" fillId="56" borderId="72" xfId="270" applyFont="1" applyFill="1" applyBorder="1" applyAlignment="1">
      <alignment horizontal="center" vertical="center" wrapText="1"/>
    </xf>
    <xf numFmtId="4" fontId="95" fillId="56" borderId="42" xfId="0" applyNumberFormat="1" applyFont="1" applyFill="1" applyBorder="1" applyAlignment="1">
      <alignment horizontal="center" vertical="center" wrapText="1"/>
    </xf>
    <xf numFmtId="3" fontId="95" fillId="56" borderId="72" xfId="270" applyNumberFormat="1" applyFont="1" applyFill="1" applyBorder="1" applyAlignment="1">
      <alignment horizontal="center" vertical="center" wrapText="1"/>
    </xf>
    <xf numFmtId="3" fontId="95" fillId="56" borderId="42" xfId="0" applyNumberFormat="1" applyFont="1" applyFill="1" applyBorder="1" applyAlignment="1">
      <alignment horizontal="center" vertical="center" wrapText="1"/>
    </xf>
    <xf numFmtId="173" fontId="95" fillId="56" borderId="72" xfId="270" applyNumberFormat="1" applyFont="1" applyFill="1" applyBorder="1" applyAlignment="1">
      <alignment horizontal="center" vertical="center" wrapText="1"/>
    </xf>
    <xf numFmtId="0" fontId="95" fillId="56" borderId="72" xfId="270" applyFont="1" applyFill="1" applyBorder="1" applyAlignment="1">
      <alignment horizontal="center" vertical="center" wrapText="1"/>
    </xf>
    <xf numFmtId="4" fontId="68" fillId="56" borderId="42" xfId="270" applyNumberFormat="1" applyFont="1" applyFill="1" applyBorder="1" applyAlignment="1">
      <alignment horizontal="center" vertical="center" wrapText="1"/>
    </xf>
    <xf numFmtId="0" fontId="68" fillId="56" borderId="42" xfId="270" applyFont="1" applyFill="1" applyBorder="1" applyAlignment="1">
      <alignment horizontal="center" vertical="center" wrapText="1"/>
    </xf>
    <xf numFmtId="0" fontId="68" fillId="56" borderId="45" xfId="270" applyFont="1" applyFill="1" applyBorder="1" applyAlignment="1">
      <alignment horizontal="center" vertical="center" wrapText="1"/>
    </xf>
    <xf numFmtId="0" fontId="27" fillId="57" borderId="73" xfId="270" applyFont="1" applyFill="1" applyBorder="1" applyAlignment="1">
      <alignment horizontal="center" vertical="center"/>
    </xf>
    <xf numFmtId="0" fontId="27" fillId="57" borderId="74" xfId="270" applyFont="1" applyFill="1" applyBorder="1" applyAlignment="1">
      <alignment horizontal="center" vertical="center"/>
    </xf>
    <xf numFmtId="0" fontId="92" fillId="56" borderId="80" xfId="270" applyFont="1" applyFill="1" applyBorder="1" applyAlignment="1">
      <alignment horizontal="center" vertical="center" wrapText="1"/>
    </xf>
    <xf numFmtId="0" fontId="92" fillId="56" borderId="42" xfId="270" applyFont="1" applyFill="1" applyBorder="1" applyAlignment="1">
      <alignment horizontal="center" vertical="center" wrapText="1"/>
    </xf>
    <xf numFmtId="0" fontId="27" fillId="57" borderId="52" xfId="270" applyFont="1" applyFill="1" applyBorder="1" applyAlignment="1">
      <alignment horizontal="center" vertical="center"/>
    </xf>
    <xf numFmtId="0" fontId="27" fillId="57" borderId="53" xfId="270" applyFont="1" applyFill="1" applyBorder="1" applyAlignment="1">
      <alignment horizontal="center" vertical="center"/>
    </xf>
    <xf numFmtId="0" fontId="92" fillId="56" borderId="44" xfId="270" applyFont="1" applyFill="1" applyBorder="1" applyAlignment="1">
      <alignment horizontal="center" vertical="center" wrapText="1"/>
    </xf>
    <xf numFmtId="0" fontId="92" fillId="56" borderId="53" xfId="270" applyFont="1" applyFill="1" applyBorder="1" applyAlignment="1">
      <alignment horizontal="center" vertical="center" wrapText="1"/>
    </xf>
    <xf numFmtId="0" fontId="86" fillId="56" borderId="33" xfId="257" applyFont="1" applyFill="1" applyBorder="1" applyAlignment="1">
      <alignment horizontal="center" vertical="center"/>
    </xf>
    <xf numFmtId="3" fontId="18" fillId="0" borderId="33" xfId="257" applyNumberFormat="1" applyFont="1" applyBorder="1" applyAlignment="1">
      <alignment horizontal="center" vertical="center" wrapText="1" shrinkToFit="1"/>
    </xf>
    <xf numFmtId="0" fontId="30" fillId="56" borderId="30" xfId="270" applyFont="1" applyFill="1" applyBorder="1" applyAlignment="1">
      <alignment horizontal="center" vertical="center" wrapText="1"/>
    </xf>
    <xf numFmtId="0" fontId="86" fillId="56" borderId="38" xfId="270" applyFont="1" applyFill="1" applyBorder="1" applyAlignment="1">
      <alignment horizontal="center" vertical="center" wrapText="1"/>
    </xf>
    <xf numFmtId="0" fontId="28" fillId="57" borderId="38" xfId="270" applyFont="1" applyFill="1" applyBorder="1" applyAlignment="1">
      <alignment horizontal="center" vertical="center"/>
    </xf>
    <xf numFmtId="0" fontId="86" fillId="56" borderId="27" xfId="270" applyFont="1" applyFill="1" applyBorder="1" applyAlignment="1">
      <alignment horizontal="center" vertical="center" wrapText="1"/>
    </xf>
    <xf numFmtId="0" fontId="119" fillId="0" borderId="33" xfId="0" applyFont="1" applyBorder="1" applyAlignment="1">
      <alignment horizontal="left" vertical="center" wrapText="1" readingOrder="1"/>
    </xf>
    <xf numFmtId="0" fontId="85" fillId="56" borderId="33" xfId="0" applyFont="1" applyFill="1" applyBorder="1" applyAlignment="1">
      <alignment horizontal="center" vertical="center" wrapText="1" shrinkToFit="1"/>
    </xf>
    <xf numFmtId="3" fontId="86" fillId="56" borderId="33" xfId="257" applyNumberFormat="1" applyFont="1" applyFill="1" applyBorder="1" applyAlignment="1">
      <alignment horizontal="center" vertical="center" wrapText="1"/>
    </xf>
    <xf numFmtId="0" fontId="18" fillId="0" borderId="33" xfId="257" applyFont="1" applyBorder="1" applyAlignment="1">
      <alignment horizontal="center" vertical="center"/>
    </xf>
    <xf numFmtId="0" fontId="104" fillId="56" borderId="33" xfId="270" applyFont="1" applyFill="1" applyBorder="1" applyAlignment="1">
      <alignment horizontal="center" vertical="center" wrapText="1"/>
    </xf>
    <xf numFmtId="0" fontId="28" fillId="57" borderId="33" xfId="270" applyFont="1" applyFill="1" applyBorder="1" applyAlignment="1">
      <alignment horizontal="center" vertical="center"/>
    </xf>
    <xf numFmtId="1" fontId="52" fillId="56" borderId="33" xfId="270" applyNumberFormat="1" applyFont="1" applyFill="1" applyBorder="1" applyAlignment="1">
      <alignment horizontal="center" vertical="center" wrapText="1"/>
    </xf>
    <xf numFmtId="0" fontId="52" fillId="56" borderId="34" xfId="270" applyFont="1" applyFill="1" applyBorder="1" applyAlignment="1">
      <alignment horizontal="center" vertical="center" wrapText="1"/>
    </xf>
    <xf numFmtId="0" fontId="86" fillId="56" borderId="22" xfId="270" applyFont="1" applyFill="1" applyBorder="1" applyAlignment="1">
      <alignment horizontal="center" vertical="center" wrapText="1"/>
    </xf>
    <xf numFmtId="0" fontId="85" fillId="56" borderId="26" xfId="0" applyFont="1" applyFill="1" applyBorder="1" applyAlignment="1">
      <alignment horizontal="center" vertical="center" wrapText="1" shrinkToFit="1"/>
    </xf>
    <xf numFmtId="3" fontId="86" fillId="56" borderId="26" xfId="257" applyNumberFormat="1" applyFont="1" applyFill="1" applyBorder="1" applyAlignment="1">
      <alignment horizontal="center" vertical="center" wrapText="1"/>
    </xf>
    <xf numFmtId="0" fontId="18" fillId="0" borderId="26" xfId="257" applyFont="1" applyBorder="1" applyAlignment="1">
      <alignment horizontal="center" vertical="center"/>
    </xf>
    <xf numFmtId="0" fontId="104" fillId="56" borderId="26" xfId="270" applyFont="1" applyFill="1" applyBorder="1" applyAlignment="1">
      <alignment horizontal="center" vertical="center" wrapText="1"/>
    </xf>
    <xf numFmtId="0" fontId="28" fillId="57" borderId="26" xfId="270" applyFont="1" applyFill="1" applyBorder="1" applyAlignment="1">
      <alignment horizontal="center" vertical="center"/>
    </xf>
    <xf numFmtId="1" fontId="52" fillId="56" borderId="26" xfId="270" applyNumberFormat="1" applyFont="1" applyFill="1" applyBorder="1" applyAlignment="1">
      <alignment horizontal="center" vertical="center" wrapText="1"/>
    </xf>
    <xf numFmtId="0" fontId="52" fillId="56" borderId="32" xfId="270" applyFont="1" applyFill="1" applyBorder="1" applyAlignment="1">
      <alignment horizontal="center" vertical="center" wrapText="1"/>
    </xf>
    <xf numFmtId="4" fontId="122" fillId="0" borderId="33" xfId="0" applyNumberFormat="1" applyFont="1" applyBorder="1" applyAlignment="1">
      <alignment horizontal="center" vertical="center"/>
    </xf>
    <xf numFmtId="4" fontId="85" fillId="56" borderId="33" xfId="270" applyNumberFormat="1" applyFont="1" applyFill="1" applyBorder="1" applyAlignment="1">
      <alignment horizontal="center" vertical="center" wrapText="1"/>
    </xf>
    <xf numFmtId="0" fontId="86" fillId="56" borderId="21" xfId="270" applyFont="1" applyFill="1" applyBorder="1" applyAlignment="1">
      <alignment horizontal="center" vertical="center" wrapText="1"/>
    </xf>
    <xf numFmtId="0" fontId="113" fillId="0" borderId="26" xfId="0" applyFont="1" applyBorder="1" applyAlignment="1">
      <alignment horizontal="left" vertical="center" wrapText="1" readingOrder="1"/>
    </xf>
    <xf numFmtId="4" fontId="122" fillId="0" borderId="26" xfId="0" applyNumberFormat="1" applyFont="1" applyBorder="1" applyAlignment="1">
      <alignment horizontal="center" vertical="center"/>
    </xf>
    <xf numFmtId="4" fontId="85" fillId="56" borderId="26" xfId="270" applyNumberFormat="1" applyFont="1" applyFill="1" applyBorder="1" applyAlignment="1">
      <alignment horizontal="center" vertical="center" wrapText="1"/>
    </xf>
    <xf numFmtId="0" fontId="108" fillId="56" borderId="33" xfId="0" applyFont="1" applyFill="1" applyBorder="1" applyAlignment="1">
      <alignment horizontal="center" vertical="center" wrapText="1" shrinkToFit="1"/>
    </xf>
    <xf numFmtId="0" fontId="113" fillId="0" borderId="26" xfId="0" applyFont="1" applyBorder="1" applyAlignment="1">
      <alignment horizontal="center" vertical="center" wrapText="1" readingOrder="1"/>
    </xf>
    <xf numFmtId="0" fontId="94" fillId="56" borderId="30" xfId="270" applyFont="1" applyFill="1" applyBorder="1" applyAlignment="1">
      <alignment horizontal="center" vertical="center" wrapText="1"/>
    </xf>
    <xf numFmtId="0" fontId="113" fillId="0" borderId="33" xfId="0" applyFont="1" applyBorder="1" applyAlignment="1">
      <alignment horizontal="center" vertical="center" wrapText="1" readingOrder="1"/>
    </xf>
    <xf numFmtId="4" fontId="55" fillId="0" borderId="33" xfId="0" applyNumberFormat="1" applyFont="1" applyBorder="1" applyAlignment="1">
      <alignment horizontal="center" vertical="center"/>
    </xf>
    <xf numFmtId="4" fontId="55" fillId="0" borderId="26" xfId="0" applyNumberFormat="1" applyFont="1" applyBorder="1" applyAlignment="1">
      <alignment horizontal="center" vertical="center"/>
    </xf>
    <xf numFmtId="0" fontId="52" fillId="56" borderId="35" xfId="270" applyFont="1" applyFill="1" applyBorder="1" applyAlignment="1">
      <alignment horizontal="center" vertical="center" wrapText="1"/>
    </xf>
    <xf numFmtId="0" fontId="68" fillId="56" borderId="38" xfId="270" applyFont="1" applyFill="1" applyBorder="1" applyAlignment="1">
      <alignment horizontal="center" vertical="center"/>
    </xf>
    <xf numFmtId="0" fontId="107" fillId="56" borderId="38" xfId="270" applyFont="1" applyFill="1" applyBorder="1" applyAlignment="1">
      <alignment horizontal="center" vertical="center"/>
    </xf>
    <xf numFmtId="3" fontId="107" fillId="56" borderId="38" xfId="270" applyNumberFormat="1" applyFont="1" applyFill="1" applyBorder="1" applyAlignment="1">
      <alignment horizontal="center" vertical="center" wrapText="1"/>
    </xf>
    <xf numFmtId="1" fontId="97" fillId="56" borderId="38" xfId="270" applyNumberFormat="1" applyFont="1" applyFill="1" applyBorder="1" applyAlignment="1">
      <alignment horizontal="center" vertical="center"/>
    </xf>
    <xf numFmtId="0" fontId="97" fillId="56" borderId="38" xfId="270" applyFont="1" applyFill="1" applyBorder="1"/>
    <xf numFmtId="0" fontId="86" fillId="56" borderId="81" xfId="270" applyFont="1" applyFill="1" applyBorder="1" applyAlignment="1">
      <alignment horizontal="center" vertical="center" wrapText="1"/>
    </xf>
    <xf numFmtId="0" fontId="85" fillId="56" borderId="82" xfId="0" applyFont="1" applyFill="1" applyBorder="1" applyAlignment="1">
      <alignment horizontal="center" vertical="center"/>
    </xf>
    <xf numFmtId="0" fontId="113" fillId="0" borderId="82" xfId="0" applyFont="1" applyBorder="1" applyAlignment="1">
      <alignment horizontal="left" vertical="center" wrapText="1" readingOrder="1"/>
    </xf>
    <xf numFmtId="0" fontId="113" fillId="0" borderId="82" xfId="0" applyFont="1" applyBorder="1" applyAlignment="1">
      <alignment horizontal="center" vertical="center" wrapText="1" readingOrder="1"/>
    </xf>
    <xf numFmtId="0" fontId="85" fillId="56" borderId="82" xfId="0" applyFont="1" applyFill="1" applyBorder="1" applyAlignment="1">
      <alignment horizontal="center" vertical="center" wrapText="1" shrinkToFit="1"/>
    </xf>
    <xf numFmtId="0" fontId="18" fillId="0" borderId="82" xfId="257" applyFont="1" applyBorder="1" applyAlignment="1">
      <alignment horizontal="center" vertical="center"/>
    </xf>
    <xf numFmtId="0" fontId="104" fillId="56" borderId="82" xfId="270" applyFont="1" applyFill="1" applyBorder="1" applyAlignment="1">
      <alignment horizontal="center" vertical="center" wrapText="1"/>
    </xf>
    <xf numFmtId="4" fontId="55" fillId="0" borderId="82" xfId="0" applyNumberFormat="1" applyFont="1" applyBorder="1" applyAlignment="1">
      <alignment horizontal="center" vertical="center"/>
    </xf>
    <xf numFmtId="0" fontId="28" fillId="57" borderId="82" xfId="270" applyFont="1" applyFill="1" applyBorder="1" applyAlignment="1">
      <alignment horizontal="center" vertical="center"/>
    </xf>
    <xf numFmtId="1" fontId="52" fillId="56" borderId="82" xfId="270" applyNumberFormat="1" applyFont="1" applyFill="1" applyBorder="1" applyAlignment="1">
      <alignment horizontal="center" vertical="center" wrapText="1"/>
    </xf>
    <xf numFmtId="0" fontId="52" fillId="56" borderId="83" xfId="270" applyFont="1" applyFill="1" applyBorder="1" applyAlignment="1">
      <alignment horizontal="center" vertical="center" wrapText="1"/>
    </xf>
    <xf numFmtId="0" fontId="104" fillId="56" borderId="28" xfId="270" applyFont="1" applyFill="1" applyBorder="1" applyAlignment="1">
      <alignment horizontal="center" vertical="center" wrapText="1"/>
    </xf>
    <xf numFmtId="0" fontId="104" fillId="56" borderId="31" xfId="270" applyFont="1" applyFill="1" applyBorder="1" applyAlignment="1">
      <alignment horizontal="center" vertical="center" wrapText="1"/>
    </xf>
    <xf numFmtId="0" fontId="104" fillId="56" borderId="30" xfId="270" applyFont="1" applyFill="1" applyBorder="1" applyAlignment="1">
      <alignment horizontal="center" vertical="center" wrapText="1"/>
    </xf>
    <xf numFmtId="0" fontId="104" fillId="56" borderId="84" xfId="270" applyFont="1" applyFill="1" applyBorder="1" applyAlignment="1">
      <alignment horizontal="center" vertical="center" wrapText="1"/>
    </xf>
    <xf numFmtId="0" fontId="107" fillId="56" borderId="40" xfId="270" applyFont="1" applyFill="1" applyBorder="1" applyAlignment="1">
      <alignment horizontal="center" vertical="center"/>
    </xf>
    <xf numFmtId="9" fontId="88" fillId="57" borderId="39" xfId="270" applyNumberFormat="1" applyFont="1" applyFill="1" applyBorder="1" applyAlignment="1">
      <alignment horizontal="center" vertical="center"/>
    </xf>
    <xf numFmtId="9" fontId="88" fillId="57" borderId="54" xfId="270" applyNumberFormat="1" applyFont="1" applyFill="1" applyBorder="1" applyAlignment="1">
      <alignment horizontal="center" vertical="center"/>
    </xf>
    <xf numFmtId="9" fontId="88" fillId="57" borderId="43" xfId="270" applyNumberFormat="1" applyFont="1" applyFill="1" applyBorder="1" applyAlignment="1">
      <alignment horizontal="center" vertical="center"/>
    </xf>
    <xf numFmtId="9" fontId="88" fillId="57" borderId="85" xfId="270" applyNumberFormat="1" applyFont="1" applyFill="1" applyBorder="1" applyAlignment="1">
      <alignment horizontal="center" vertical="center"/>
    </xf>
    <xf numFmtId="9" fontId="88" fillId="57" borderId="44" xfId="270" applyNumberFormat="1" applyFont="1" applyFill="1" applyBorder="1" applyAlignment="1">
      <alignment horizontal="center" vertical="center"/>
    </xf>
    <xf numFmtId="4" fontId="122" fillId="0" borderId="27" xfId="0" applyNumberFormat="1" applyFont="1" applyBorder="1" applyAlignment="1">
      <alignment horizontal="center" vertical="center"/>
    </xf>
    <xf numFmtId="166" fontId="85" fillId="0" borderId="34" xfId="0" applyNumberFormat="1" applyFont="1" applyBorder="1" applyAlignment="1">
      <alignment horizontal="center" vertical="center" wrapText="1"/>
    </xf>
    <xf numFmtId="4" fontId="122" fillId="0" borderId="21" xfId="0" applyNumberFormat="1" applyFont="1" applyBorder="1" applyAlignment="1">
      <alignment horizontal="center" vertical="center"/>
    </xf>
    <xf numFmtId="166" fontId="85" fillId="0" borderId="35" xfId="0" applyNumberFormat="1" applyFont="1" applyBorder="1" applyAlignment="1">
      <alignment horizontal="center" vertical="center" wrapText="1"/>
    </xf>
    <xf numFmtId="4" fontId="122" fillId="0" borderId="22" xfId="0" applyNumberFormat="1" applyFont="1" applyBorder="1" applyAlignment="1">
      <alignment horizontal="center" vertical="center" wrapText="1" readingOrder="1"/>
    </xf>
    <xf numFmtId="166" fontId="85" fillId="0" borderId="32" xfId="0" applyNumberFormat="1" applyFont="1" applyBorder="1" applyAlignment="1">
      <alignment horizontal="center" vertical="center" wrapText="1"/>
    </xf>
    <xf numFmtId="4" fontId="122" fillId="0" borderId="22" xfId="0" applyNumberFormat="1" applyFont="1" applyBorder="1" applyAlignment="1">
      <alignment horizontal="center" vertical="center"/>
    </xf>
    <xf numFmtId="4" fontId="55" fillId="0" borderId="27" xfId="0" applyNumberFormat="1" applyFont="1" applyBorder="1" applyAlignment="1">
      <alignment horizontal="center" vertical="center"/>
    </xf>
    <xf numFmtId="4" fontId="55" fillId="0" borderId="22" xfId="0" applyNumberFormat="1" applyFont="1" applyBorder="1" applyAlignment="1">
      <alignment horizontal="center" vertical="center"/>
    </xf>
    <xf numFmtId="4" fontId="55" fillId="0" borderId="21" xfId="0" applyNumberFormat="1" applyFont="1" applyBorder="1" applyAlignment="1">
      <alignment horizontal="center" vertical="center"/>
    </xf>
    <xf numFmtId="4" fontId="55" fillId="0" borderId="81" xfId="0" applyNumberFormat="1" applyFont="1" applyBorder="1" applyAlignment="1">
      <alignment horizontal="center" vertical="center"/>
    </xf>
    <xf numFmtId="166" fontId="85" fillId="0" borderId="83" xfId="0" applyNumberFormat="1" applyFont="1" applyBorder="1" applyAlignment="1">
      <alignment horizontal="center" vertical="center" wrapText="1"/>
    </xf>
    <xf numFmtId="4" fontId="123" fillId="0" borderId="27" xfId="0" applyNumberFormat="1" applyFont="1" applyBorder="1" applyAlignment="1">
      <alignment horizontal="center" vertical="center" wrapText="1" readingOrder="1"/>
    </xf>
    <xf numFmtId="4" fontId="123" fillId="0" borderId="22" xfId="0" applyNumberFormat="1" applyFont="1" applyBorder="1" applyAlignment="1">
      <alignment horizontal="center" vertical="center" wrapText="1" readingOrder="1"/>
    </xf>
    <xf numFmtId="4" fontId="107" fillId="56" borderId="55" xfId="270" applyNumberFormat="1" applyFont="1" applyFill="1" applyBorder="1" applyAlignment="1">
      <alignment horizontal="center" vertical="center"/>
    </xf>
    <xf numFmtId="4" fontId="107" fillId="56" borderId="76" xfId="270" applyNumberFormat="1" applyFont="1" applyFill="1" applyBorder="1" applyAlignment="1">
      <alignment horizontal="center" vertical="center"/>
    </xf>
    <xf numFmtId="4" fontId="98" fillId="56" borderId="75" xfId="270" applyNumberFormat="1" applyFont="1" applyFill="1" applyBorder="1" applyAlignment="1">
      <alignment horizontal="center" vertical="center" wrapText="1"/>
    </xf>
    <xf numFmtId="9" fontId="28" fillId="47" borderId="33" xfId="314" applyFont="1" applyFill="1" applyBorder="1" applyAlignment="1">
      <alignment horizontal="center" vertical="center" wrapText="1"/>
    </xf>
    <xf numFmtId="9" fontId="28" fillId="47" borderId="42" xfId="314" applyFont="1" applyFill="1" applyBorder="1" applyAlignment="1">
      <alignment horizontal="center" vertical="center" wrapText="1"/>
    </xf>
    <xf numFmtId="0" fontId="27" fillId="70" borderId="27" xfId="270" applyFont="1" applyFill="1" applyBorder="1" applyAlignment="1">
      <alignment horizontal="center" vertical="center"/>
    </xf>
    <xf numFmtId="0" fontId="27" fillId="70" borderId="34" xfId="270" applyFont="1" applyFill="1" applyBorder="1" applyAlignment="1">
      <alignment horizontal="center" vertical="center"/>
    </xf>
    <xf numFmtId="0" fontId="92" fillId="70" borderId="39" xfId="270" applyFont="1" applyFill="1" applyBorder="1" applyAlignment="1">
      <alignment horizontal="center" vertical="center" wrapText="1"/>
    </xf>
    <xf numFmtId="0" fontId="92" fillId="70" borderId="33" xfId="270" applyFont="1" applyFill="1" applyBorder="1" applyAlignment="1">
      <alignment horizontal="center" vertical="center" wrapText="1"/>
    </xf>
    <xf numFmtId="0" fontId="92" fillId="70" borderId="29" xfId="270" applyFont="1" applyFill="1" applyBorder="1" applyAlignment="1">
      <alignment horizontal="center" vertical="center" wrapText="1"/>
    </xf>
    <xf numFmtId="0" fontId="27" fillId="70" borderId="21" xfId="270" applyFont="1" applyFill="1" applyBorder="1" applyAlignment="1">
      <alignment horizontal="center" vertical="center"/>
    </xf>
    <xf numFmtId="0" fontId="27" fillId="70" borderId="35" xfId="270" applyFont="1" applyFill="1" applyBorder="1" applyAlignment="1">
      <alignment horizontal="center" vertical="center"/>
    </xf>
    <xf numFmtId="0" fontId="92" fillId="70" borderId="43" xfId="270" applyFont="1" applyFill="1" applyBorder="1" applyAlignment="1">
      <alignment horizontal="center" vertical="center" wrapText="1"/>
    </xf>
    <xf numFmtId="0" fontId="128" fillId="56" borderId="58" xfId="270" applyFont="1" applyFill="1" applyBorder="1" applyAlignment="1">
      <alignment horizontal="center" vertical="center" wrapText="1"/>
    </xf>
    <xf numFmtId="0" fontId="128" fillId="57" borderId="55" xfId="270" applyFont="1" applyFill="1" applyBorder="1" applyAlignment="1">
      <alignment horizontal="center" vertical="center"/>
    </xf>
    <xf numFmtId="0" fontId="128" fillId="57" borderId="75" xfId="270" applyFont="1" applyFill="1" applyBorder="1" applyAlignment="1">
      <alignment horizontal="center" vertical="center"/>
    </xf>
    <xf numFmtId="9" fontId="88" fillId="69" borderId="39" xfId="270" applyNumberFormat="1" applyFont="1" applyFill="1" applyBorder="1" applyAlignment="1">
      <alignment horizontal="center" vertical="center"/>
    </xf>
    <xf numFmtId="0" fontId="28" fillId="69" borderId="33" xfId="270" applyFont="1" applyFill="1" applyBorder="1" applyAlignment="1">
      <alignment horizontal="center" vertical="center"/>
    </xf>
    <xf numFmtId="1" fontId="52" fillId="69" borderId="33" xfId="270" applyNumberFormat="1" applyFont="1" applyFill="1" applyBorder="1" applyAlignment="1">
      <alignment horizontal="center" vertical="center" wrapText="1"/>
    </xf>
    <xf numFmtId="0" fontId="52" fillId="69" borderId="34" xfId="270" applyFont="1" applyFill="1" applyBorder="1" applyAlignment="1">
      <alignment horizontal="center" vertical="center" wrapText="1"/>
    </xf>
    <xf numFmtId="0" fontId="18" fillId="55" borderId="29" xfId="269" applyFill="1" applyBorder="1" applyAlignment="1">
      <alignment horizontal="left" vertical="center"/>
    </xf>
    <xf numFmtId="0" fontId="84" fillId="49" borderId="29" xfId="269" applyFont="1" applyFill="1" applyBorder="1" applyAlignment="1">
      <alignment horizontal="left" vertical="center" wrapText="1"/>
    </xf>
    <xf numFmtId="0" fontId="83" fillId="49" borderId="29" xfId="269" applyFont="1" applyFill="1" applyBorder="1" applyAlignment="1">
      <alignment horizontal="left" vertical="center" wrapText="1"/>
    </xf>
    <xf numFmtId="0" fontId="25" fillId="60" borderId="55" xfId="269" applyFont="1" applyFill="1" applyBorder="1" applyAlignment="1">
      <alignment horizontal="center" vertical="center"/>
    </xf>
    <xf numFmtId="0" fontId="25" fillId="60" borderId="76" xfId="269" applyFont="1" applyFill="1" applyBorder="1" applyAlignment="1">
      <alignment horizontal="center" vertical="center"/>
    </xf>
    <xf numFmtId="0" fontId="25" fillId="60" borderId="58" xfId="269" applyFont="1" applyFill="1" applyBorder="1" applyAlignment="1">
      <alignment horizontal="center" vertical="center"/>
    </xf>
    <xf numFmtId="3" fontId="20" fillId="60" borderId="29" xfId="269" applyNumberFormat="1" applyFont="1" applyFill="1" applyBorder="1" applyAlignment="1">
      <alignment horizontal="center" vertical="center" textRotation="90"/>
    </xf>
    <xf numFmtId="0" fontId="22" fillId="54" borderId="29" xfId="269" applyFont="1" applyFill="1" applyBorder="1" applyAlignment="1">
      <alignment horizontal="left" vertical="center"/>
    </xf>
    <xf numFmtId="0" fontId="18" fillId="53" borderId="29" xfId="269" applyFont="1" applyFill="1" applyBorder="1" applyAlignment="1">
      <alignment horizontal="left" vertical="center"/>
    </xf>
    <xf numFmtId="1" fontId="26" fillId="0" borderId="29" xfId="271" applyNumberFormat="1" applyFont="1" applyBorder="1" applyAlignment="1">
      <alignment horizontal="center" vertical="center"/>
    </xf>
    <xf numFmtId="0" fontId="18" fillId="50" borderId="29" xfId="269" applyFill="1" applyBorder="1" applyAlignment="1">
      <alignment horizontal="left" vertical="center"/>
    </xf>
    <xf numFmtId="0" fontId="84" fillId="52" borderId="29" xfId="269" applyFont="1" applyFill="1" applyBorder="1" applyAlignment="1">
      <alignment horizontal="left" vertical="center"/>
    </xf>
    <xf numFmtId="0" fontId="25" fillId="60" borderId="29" xfId="269" applyFont="1" applyFill="1" applyBorder="1" applyAlignment="1">
      <alignment horizontal="center" vertical="center"/>
    </xf>
    <xf numFmtId="3" fontId="21" fillId="60" borderId="29" xfId="271" applyNumberFormat="1" applyFont="1" applyFill="1" applyBorder="1" applyAlignment="1">
      <alignment horizontal="center" vertical="center"/>
    </xf>
    <xf numFmtId="3" fontId="20" fillId="60" borderId="29" xfId="269" applyNumberFormat="1" applyFont="1" applyFill="1" applyBorder="1" applyAlignment="1">
      <alignment horizontal="left" vertical="center"/>
    </xf>
    <xf numFmtId="0" fontId="22" fillId="51" borderId="29" xfId="269" applyFont="1" applyFill="1" applyBorder="1" applyAlignment="1">
      <alignment horizontal="left" vertical="center" wrapText="1"/>
    </xf>
    <xf numFmtId="0" fontId="22" fillId="0" borderId="30" xfId="268" applyFont="1" applyBorder="1" applyAlignment="1">
      <alignment horizontal="center" vertical="center" wrapText="1"/>
    </xf>
    <xf numFmtId="0" fontId="22" fillId="0" borderId="46" xfId="268" applyFont="1" applyBorder="1" applyAlignment="1">
      <alignment horizontal="center" vertical="center" wrapText="1"/>
    </xf>
    <xf numFmtId="0" fontId="22" fillId="0" borderId="36" xfId="268" applyFont="1" applyBorder="1" applyAlignment="1">
      <alignment horizontal="center" vertical="center" wrapText="1"/>
    </xf>
    <xf numFmtId="0" fontId="89" fillId="0" borderId="31" xfId="317" applyBorder="1" applyAlignment="1" applyProtection="1">
      <alignment horizontal="center" vertical="center" wrapText="1"/>
    </xf>
    <xf numFmtId="0" fontId="22" fillId="0" borderId="47" xfId="268" applyFont="1" applyBorder="1" applyAlignment="1">
      <alignment horizontal="center" vertical="center" wrapText="1"/>
    </xf>
    <xf numFmtId="0" fontId="22" fillId="0" borderId="37" xfId="268" applyFont="1" applyBorder="1" applyAlignment="1">
      <alignment horizontal="center" vertical="center" wrapText="1"/>
    </xf>
    <xf numFmtId="0" fontId="59" fillId="64" borderId="21" xfId="270" applyFont="1" applyFill="1" applyBorder="1" applyAlignment="1">
      <alignment vertical="center" wrapText="1"/>
    </xf>
    <xf numFmtId="0" fontId="59" fillId="64" borderId="35" xfId="270" applyFont="1" applyFill="1" applyBorder="1" applyAlignment="1">
      <alignment vertical="center" wrapText="1"/>
    </xf>
    <xf numFmtId="2" fontId="59" fillId="64" borderId="21" xfId="270" applyNumberFormat="1" applyFont="1" applyFill="1" applyBorder="1" applyAlignment="1">
      <alignment vertical="center" textRotation="90" wrapText="1"/>
    </xf>
    <xf numFmtId="2" fontId="59" fillId="64" borderId="22" xfId="270" applyNumberFormat="1" applyFont="1" applyFill="1" applyBorder="1" applyAlignment="1">
      <alignment vertical="center" textRotation="90" wrapText="1"/>
    </xf>
    <xf numFmtId="0" fontId="25" fillId="0" borderId="63" xfId="268" applyFont="1" applyBorder="1" applyAlignment="1">
      <alignment horizontal="center" vertical="center"/>
    </xf>
    <xf numFmtId="0" fontId="25" fillId="0" borderId="70" xfId="268" applyFont="1" applyBorder="1" applyAlignment="1">
      <alignment horizontal="center" vertical="center"/>
    </xf>
    <xf numFmtId="0" fontId="25" fillId="0" borderId="64" xfId="268" applyFont="1" applyBorder="1" applyAlignment="1">
      <alignment horizontal="center" vertical="center"/>
    </xf>
    <xf numFmtId="0" fontId="78" fillId="64" borderId="59" xfId="269" applyFont="1" applyFill="1" applyBorder="1" applyAlignment="1">
      <alignment horizontal="center" vertical="center"/>
    </xf>
    <xf numFmtId="0" fontId="78" fillId="64" borderId="19" xfId="269" applyFont="1" applyFill="1" applyBorder="1" applyAlignment="1">
      <alignment horizontal="center" vertical="center"/>
    </xf>
    <xf numFmtId="0" fontId="78" fillId="64" borderId="50" xfId="269" applyFont="1" applyFill="1" applyBorder="1" applyAlignment="1">
      <alignment horizontal="center" vertical="center"/>
    </xf>
    <xf numFmtId="3" fontId="80" fillId="64" borderId="63" xfId="252" applyNumberFormat="1" applyFont="1" applyFill="1" applyBorder="1" applyAlignment="1">
      <alignment horizontal="center" vertical="center" wrapText="1"/>
    </xf>
    <xf numFmtId="3" fontId="80" fillId="64" borderId="39" xfId="252" applyNumberFormat="1" applyFont="1" applyFill="1" applyBorder="1" applyAlignment="1">
      <alignment horizontal="center" vertical="center" wrapText="1"/>
    </xf>
    <xf numFmtId="3" fontId="80" fillId="64" borderId="25" xfId="252" applyNumberFormat="1" applyFont="1" applyFill="1" applyBorder="1" applyAlignment="1">
      <alignment horizontal="center" vertical="center" wrapText="1"/>
    </xf>
    <xf numFmtId="3" fontId="80" fillId="64" borderId="54" xfId="252" applyNumberFormat="1" applyFont="1" applyFill="1" applyBorder="1" applyAlignment="1">
      <alignment horizontal="center" vertical="center" wrapText="1"/>
    </xf>
    <xf numFmtId="3" fontId="25" fillId="62" borderId="28" xfId="269" applyNumberFormat="1" applyFont="1" applyFill="1" applyBorder="1" applyAlignment="1">
      <alignment horizontal="center" vertical="center"/>
    </xf>
    <xf numFmtId="3" fontId="25" fillId="62" borderId="70" xfId="269" applyNumberFormat="1" applyFont="1" applyFill="1" applyBorder="1" applyAlignment="1">
      <alignment horizontal="center" vertical="center"/>
    </xf>
    <xf numFmtId="3" fontId="25" fillId="62" borderId="64" xfId="269" applyNumberFormat="1" applyFont="1" applyFill="1" applyBorder="1" applyAlignment="1">
      <alignment horizontal="center" vertical="center"/>
    </xf>
    <xf numFmtId="3" fontId="21" fillId="63" borderId="27" xfId="271" applyNumberFormat="1" applyFont="1" applyFill="1" applyBorder="1" applyAlignment="1">
      <alignment horizontal="center" vertical="center"/>
    </xf>
    <xf numFmtId="3" fontId="21" fillId="63" borderId="33" xfId="271" applyNumberFormat="1" applyFont="1" applyFill="1" applyBorder="1" applyAlignment="1">
      <alignment horizontal="center" vertical="center"/>
    </xf>
    <xf numFmtId="3" fontId="21" fillId="63" borderId="21" xfId="271" applyNumberFormat="1" applyFont="1" applyFill="1" applyBorder="1" applyAlignment="1">
      <alignment horizontal="center" vertical="center"/>
    </xf>
    <xf numFmtId="3" fontId="21" fillId="63" borderId="29" xfId="271" applyNumberFormat="1" applyFont="1" applyFill="1" applyBorder="1" applyAlignment="1">
      <alignment horizontal="center" vertical="center"/>
    </xf>
    <xf numFmtId="3" fontId="22" fillId="62" borderId="33" xfId="269" applyNumberFormat="1" applyFont="1" applyFill="1" applyBorder="1" applyAlignment="1">
      <alignment horizontal="center" vertical="center" wrapText="1"/>
    </xf>
    <xf numFmtId="3" fontId="22" fillId="62" borderId="29" xfId="269" applyNumberFormat="1" applyFont="1" applyFill="1" applyBorder="1" applyAlignment="1">
      <alignment horizontal="center" vertical="center" wrapText="1"/>
    </xf>
    <xf numFmtId="3" fontId="20" fillId="59" borderId="33" xfId="269" applyNumberFormat="1" applyFont="1" applyFill="1" applyBorder="1" applyAlignment="1">
      <alignment horizontal="center" vertical="center" wrapText="1"/>
    </xf>
    <xf numFmtId="3" fontId="20" fillId="59" borderId="34" xfId="269" applyNumberFormat="1" applyFont="1" applyFill="1" applyBorder="1" applyAlignment="1">
      <alignment horizontal="center" vertical="center" wrapText="1"/>
    </xf>
    <xf numFmtId="0" fontId="22" fillId="63" borderId="24" xfId="269" applyNumberFormat="1" applyFont="1" applyFill="1" applyBorder="1" applyAlignment="1">
      <alignment horizontal="left" vertical="center" wrapText="1"/>
    </xf>
    <xf numFmtId="0" fontId="22" fillId="63" borderId="43" xfId="269" applyNumberFormat="1" applyFont="1" applyFill="1" applyBorder="1" applyAlignment="1">
      <alignment horizontal="left" vertical="center" wrapText="1"/>
    </xf>
    <xf numFmtId="3" fontId="21" fillId="63" borderId="25" xfId="271" applyNumberFormat="1" applyFont="1" applyFill="1" applyBorder="1" applyAlignment="1">
      <alignment horizontal="left" vertical="center" wrapText="1"/>
    </xf>
    <xf numFmtId="3" fontId="21" fillId="63" borderId="54" xfId="271" applyNumberFormat="1" applyFont="1" applyFill="1" applyBorder="1" applyAlignment="1">
      <alignment horizontal="left" vertical="center" wrapText="1"/>
    </xf>
    <xf numFmtId="0" fontId="82" fillId="0" borderId="67" xfId="269" applyFont="1" applyFill="1" applyBorder="1" applyAlignment="1">
      <alignment horizontal="center" vertical="center"/>
    </xf>
    <xf numFmtId="0" fontId="82" fillId="0" borderId="68" xfId="269" applyFont="1" applyFill="1" applyBorder="1" applyAlignment="1">
      <alignment horizontal="center" vertical="center"/>
    </xf>
    <xf numFmtId="0" fontId="82" fillId="0" borderId="69" xfId="269" applyFont="1" applyFill="1" applyBorder="1" applyAlignment="1">
      <alignment horizontal="center" vertical="center"/>
    </xf>
    <xf numFmtId="0" fontId="20" fillId="59" borderId="29" xfId="269" applyNumberFormat="1" applyFont="1" applyFill="1" applyBorder="1" applyAlignment="1">
      <alignment horizontal="center" vertical="center" wrapText="1"/>
    </xf>
    <xf numFmtId="0" fontId="20" fillId="59" borderId="35" xfId="269" applyNumberFormat="1" applyFont="1" applyFill="1" applyBorder="1" applyAlignment="1">
      <alignment horizontal="center" vertical="center"/>
    </xf>
    <xf numFmtId="3" fontId="25" fillId="64" borderId="24" xfId="269" applyNumberFormat="1" applyFont="1" applyFill="1" applyBorder="1" applyAlignment="1">
      <alignment vertical="center"/>
    </xf>
    <xf numFmtId="3" fontId="25" fillId="64" borderId="43" xfId="269" applyNumberFormat="1" applyFont="1" applyFill="1" applyBorder="1" applyAlignment="1">
      <alignment vertical="center"/>
    </xf>
    <xf numFmtId="3" fontId="25" fillId="64" borderId="25" xfId="269" applyNumberFormat="1" applyFont="1" applyFill="1" applyBorder="1" applyAlignment="1">
      <alignment vertical="center"/>
    </xf>
    <xf numFmtId="3" fontId="25" fillId="64" borderId="54" xfId="269" applyNumberFormat="1" applyFont="1" applyFill="1" applyBorder="1" applyAlignment="1">
      <alignment vertical="center"/>
    </xf>
    <xf numFmtId="0" fontId="19" fillId="0" borderId="67" xfId="269" applyFont="1" applyBorder="1" applyAlignment="1">
      <alignment horizontal="center"/>
    </xf>
    <xf numFmtId="0" fontId="19" fillId="0" borderId="68" xfId="269" applyFont="1" applyBorder="1" applyAlignment="1">
      <alignment horizontal="center"/>
    </xf>
    <xf numFmtId="0" fontId="19" fillId="0" borderId="69" xfId="269" applyFont="1" applyBorder="1" applyAlignment="1">
      <alignment horizontal="center"/>
    </xf>
    <xf numFmtId="3" fontId="25" fillId="59" borderId="27" xfId="269" applyNumberFormat="1" applyFont="1" applyFill="1" applyBorder="1" applyAlignment="1">
      <alignment horizontal="center" vertical="center"/>
    </xf>
    <xf numFmtId="3" fontId="25" fillId="59" borderId="33" xfId="269" applyNumberFormat="1" applyFont="1" applyFill="1" applyBorder="1" applyAlignment="1">
      <alignment horizontal="center" vertical="center"/>
    </xf>
    <xf numFmtId="3" fontId="25" fillId="59" borderId="34" xfId="269" applyNumberFormat="1" applyFont="1" applyFill="1" applyBorder="1" applyAlignment="1">
      <alignment horizontal="center" vertical="center"/>
    </xf>
    <xf numFmtId="3" fontId="25" fillId="64" borderId="25" xfId="269" applyNumberFormat="1" applyFont="1" applyFill="1" applyBorder="1" applyAlignment="1">
      <alignment horizontal="left" vertical="center"/>
    </xf>
    <xf numFmtId="3" fontId="25" fillId="64" borderId="37" xfId="269" applyNumberFormat="1" applyFont="1" applyFill="1" applyBorder="1" applyAlignment="1">
      <alignment horizontal="left" vertical="center"/>
    </xf>
    <xf numFmtId="3" fontId="20" fillId="62" borderId="35" xfId="269" applyNumberFormat="1" applyFont="1" applyFill="1" applyBorder="1" applyAlignment="1">
      <alignment horizontal="center" vertical="center" wrapText="1"/>
    </xf>
    <xf numFmtId="3" fontId="20" fillId="62" borderId="32" xfId="269" applyNumberFormat="1" applyFont="1" applyFill="1" applyBorder="1" applyAlignment="1">
      <alignment horizontal="center" vertical="center" wrapText="1"/>
    </xf>
    <xf numFmtId="3" fontId="20" fillId="59" borderId="21" xfId="269" applyNumberFormat="1" applyFont="1" applyFill="1" applyBorder="1" applyAlignment="1">
      <alignment horizontal="center" vertical="center" wrapText="1"/>
    </xf>
    <xf numFmtId="3" fontId="20" fillId="59" borderId="29" xfId="269" applyNumberFormat="1" applyFont="1" applyFill="1" applyBorder="1" applyAlignment="1">
      <alignment horizontal="center" vertical="center" wrapText="1"/>
    </xf>
    <xf numFmtId="3" fontId="20" fillId="59" borderId="29" xfId="269" applyNumberFormat="1" applyFont="1" applyFill="1" applyBorder="1" applyAlignment="1">
      <alignment horizontal="center" vertical="center"/>
    </xf>
    <xf numFmtId="3" fontId="20" fillId="59" borderId="29" xfId="269" applyNumberFormat="1" applyFont="1" applyFill="1" applyBorder="1" applyAlignment="1">
      <alignment horizontal="center" vertical="center" wrapText="1" shrinkToFit="1"/>
    </xf>
    <xf numFmtId="3" fontId="20" fillId="59" borderId="26" xfId="269" applyNumberFormat="1" applyFont="1" applyFill="1" applyBorder="1" applyAlignment="1">
      <alignment horizontal="center" vertical="center" wrapText="1" shrinkToFit="1"/>
    </xf>
    <xf numFmtId="0" fontId="21" fillId="63" borderId="27" xfId="271" applyNumberFormat="1" applyFont="1" applyFill="1" applyBorder="1" applyAlignment="1">
      <alignment horizontal="center" vertical="center" wrapText="1"/>
    </xf>
    <xf numFmtId="0" fontId="21" fillId="63" borderId="33" xfId="271" applyNumberFormat="1" applyFont="1" applyFill="1" applyBorder="1" applyAlignment="1">
      <alignment horizontal="center" vertical="center" wrapText="1"/>
    </xf>
    <xf numFmtId="0" fontId="21" fillId="63" borderId="21" xfId="271" applyNumberFormat="1" applyFont="1" applyFill="1" applyBorder="1" applyAlignment="1">
      <alignment horizontal="center" vertical="center" wrapText="1"/>
    </xf>
    <xf numFmtId="0" fontId="21" fillId="63" borderId="29" xfId="271" applyNumberFormat="1" applyFont="1" applyFill="1" applyBorder="1" applyAlignment="1">
      <alignment horizontal="center" vertical="center" wrapText="1"/>
    </xf>
    <xf numFmtId="0" fontId="19" fillId="0" borderId="49" xfId="269" applyFont="1" applyBorder="1" applyAlignment="1">
      <alignment horizontal="center" vertical="center" wrapText="1"/>
    </xf>
    <xf numFmtId="1" fontId="21" fillId="64" borderId="41" xfId="271" applyNumberFormat="1" applyFont="1" applyFill="1" applyBorder="1" applyAlignment="1">
      <alignment horizontal="center" vertical="center"/>
    </xf>
    <xf numFmtId="1" fontId="21" fillId="64" borderId="48" xfId="271" applyNumberFormat="1" applyFont="1" applyFill="1" applyBorder="1" applyAlignment="1">
      <alignment horizontal="center" vertical="center"/>
    </xf>
    <xf numFmtId="1" fontId="21" fillId="64" borderId="65" xfId="271" applyNumberFormat="1" applyFont="1" applyFill="1" applyBorder="1" applyAlignment="1">
      <alignment horizontal="center" vertical="center"/>
    </xf>
    <xf numFmtId="3" fontId="21" fillId="64" borderId="59" xfId="271" applyNumberFormat="1" applyFont="1" applyFill="1" applyBorder="1" applyAlignment="1">
      <alignment horizontal="center" vertical="center"/>
    </xf>
    <xf numFmtId="3" fontId="21" fillId="64" borderId="60" xfId="271" applyNumberFormat="1" applyFont="1" applyFill="1" applyBorder="1" applyAlignment="1">
      <alignment horizontal="center" vertical="center"/>
    </xf>
    <xf numFmtId="3" fontId="21" fillId="64" borderId="19" xfId="271" applyNumberFormat="1" applyFont="1" applyFill="1" applyBorder="1" applyAlignment="1">
      <alignment horizontal="center" vertical="center"/>
    </xf>
    <xf numFmtId="3" fontId="21" fillId="64" borderId="61" xfId="271" applyNumberFormat="1" applyFont="1" applyFill="1" applyBorder="1" applyAlignment="1">
      <alignment horizontal="center" vertical="center"/>
    </xf>
    <xf numFmtId="3" fontId="21" fillId="64" borderId="50" xfId="271" applyNumberFormat="1" applyFont="1" applyFill="1" applyBorder="1" applyAlignment="1">
      <alignment horizontal="center" vertical="center"/>
    </xf>
    <xf numFmtId="3" fontId="21" fillId="64" borderId="62" xfId="271" applyNumberFormat="1" applyFont="1" applyFill="1" applyBorder="1" applyAlignment="1">
      <alignment horizontal="center" vertical="center"/>
    </xf>
    <xf numFmtId="3" fontId="21" fillId="47" borderId="27" xfId="271" applyNumberFormat="1" applyFont="1" applyFill="1" applyBorder="1" applyAlignment="1">
      <alignment horizontal="center" vertical="center"/>
    </xf>
    <xf numFmtId="3" fontId="21" fillId="47" borderId="33" xfId="271" applyNumberFormat="1" applyFont="1" applyFill="1" applyBorder="1" applyAlignment="1">
      <alignment horizontal="center" vertical="center"/>
    </xf>
    <xf numFmtId="3" fontId="21" fillId="47" borderId="34" xfId="271" applyNumberFormat="1" applyFont="1" applyFill="1" applyBorder="1" applyAlignment="1">
      <alignment horizontal="center" vertical="center"/>
    </xf>
    <xf numFmtId="3" fontId="21" fillId="48" borderId="27" xfId="271" applyNumberFormat="1" applyFont="1" applyFill="1" applyBorder="1" applyAlignment="1">
      <alignment horizontal="center" vertical="center"/>
    </xf>
    <xf numFmtId="3" fontId="21" fillId="48" borderId="33" xfId="271" applyNumberFormat="1" applyFont="1" applyFill="1" applyBorder="1" applyAlignment="1">
      <alignment horizontal="center" vertical="center"/>
    </xf>
    <xf numFmtId="3" fontId="21" fillId="48" borderId="34" xfId="271" applyNumberFormat="1" applyFont="1" applyFill="1" applyBorder="1" applyAlignment="1">
      <alignment horizontal="center" vertical="center"/>
    </xf>
    <xf numFmtId="3" fontId="21" fillId="52" borderId="27" xfId="271" applyNumberFormat="1" applyFont="1" applyFill="1" applyBorder="1" applyAlignment="1">
      <alignment horizontal="center" vertical="center"/>
    </xf>
    <xf numFmtId="3" fontId="21" fillId="52" borderId="33" xfId="271" applyNumberFormat="1" applyFont="1" applyFill="1" applyBorder="1" applyAlignment="1">
      <alignment horizontal="center" vertical="center"/>
    </xf>
    <xf numFmtId="3" fontId="21" fillId="52" borderId="34" xfId="271" applyNumberFormat="1" applyFont="1" applyFill="1" applyBorder="1" applyAlignment="1">
      <alignment horizontal="center" vertical="center"/>
    </xf>
    <xf numFmtId="3" fontId="21" fillId="58" borderId="27" xfId="271" applyNumberFormat="1" applyFont="1" applyFill="1" applyBorder="1" applyAlignment="1">
      <alignment horizontal="center" vertical="center"/>
    </xf>
    <xf numFmtId="3" fontId="21" fillId="58" borderId="33" xfId="271" applyNumberFormat="1" applyFont="1" applyFill="1" applyBorder="1" applyAlignment="1">
      <alignment horizontal="center" vertical="center"/>
    </xf>
    <xf numFmtId="3" fontId="21" fillId="58" borderId="34" xfId="271" applyNumberFormat="1" applyFont="1" applyFill="1" applyBorder="1" applyAlignment="1">
      <alignment horizontal="center" vertical="center"/>
    </xf>
    <xf numFmtId="3" fontId="21" fillId="53" borderId="27" xfId="271" applyNumberFormat="1" applyFont="1" applyFill="1" applyBorder="1" applyAlignment="1">
      <alignment horizontal="center" vertical="center"/>
    </xf>
    <xf numFmtId="3" fontId="21" fillId="53" borderId="33" xfId="271" applyNumberFormat="1" applyFont="1" applyFill="1" applyBorder="1" applyAlignment="1">
      <alignment horizontal="center" vertical="center"/>
    </xf>
    <xf numFmtId="3" fontId="21" fillId="53" borderId="34" xfId="271" applyNumberFormat="1" applyFont="1" applyFill="1" applyBorder="1" applyAlignment="1">
      <alignment horizontal="center" vertical="center"/>
    </xf>
    <xf numFmtId="3" fontId="22" fillId="64" borderId="24" xfId="269" applyNumberFormat="1" applyFont="1" applyFill="1" applyBorder="1" applyAlignment="1">
      <alignment horizontal="left" vertical="center" wrapText="1"/>
    </xf>
    <xf numFmtId="3" fontId="22" fillId="64" borderId="36" xfId="269" applyNumberFormat="1" applyFont="1" applyFill="1" applyBorder="1" applyAlignment="1">
      <alignment horizontal="left" vertical="center" wrapText="1"/>
    </xf>
    <xf numFmtId="3" fontId="22" fillId="64" borderId="24" xfId="269" applyNumberFormat="1" applyFont="1" applyFill="1" applyBorder="1" applyAlignment="1">
      <alignment horizontal="left" vertical="center"/>
    </xf>
    <xf numFmtId="3" fontId="22" fillId="64" borderId="36" xfId="269" applyNumberFormat="1" applyFont="1" applyFill="1" applyBorder="1" applyAlignment="1">
      <alignment horizontal="left" vertical="center"/>
    </xf>
    <xf numFmtId="3" fontId="22" fillId="64" borderId="25" xfId="269" applyNumberFormat="1" applyFont="1" applyFill="1" applyBorder="1" applyAlignment="1">
      <alignment horizontal="left" vertical="center" wrapText="1"/>
    </xf>
    <xf numFmtId="3" fontId="22" fillId="64" borderId="66" xfId="269" applyNumberFormat="1" applyFont="1" applyFill="1" applyBorder="1" applyAlignment="1">
      <alignment horizontal="left" vertical="center" wrapText="1"/>
    </xf>
    <xf numFmtId="0" fontId="22" fillId="63" borderId="25" xfId="269" applyNumberFormat="1" applyFont="1" applyFill="1" applyBorder="1" applyAlignment="1">
      <alignment horizontal="left" vertical="center" wrapText="1"/>
    </xf>
    <xf numFmtId="0" fontId="22" fillId="63" borderId="54" xfId="269" applyNumberFormat="1" applyFont="1" applyFill="1" applyBorder="1" applyAlignment="1">
      <alignment horizontal="left" vertical="center" wrapText="1"/>
    </xf>
    <xf numFmtId="1" fontId="26" fillId="0" borderId="67" xfId="271" applyNumberFormat="1" applyFont="1" applyBorder="1" applyAlignment="1">
      <alignment horizontal="center" vertical="center"/>
    </xf>
    <xf numFmtId="1" fontId="26" fillId="0" borderId="68" xfId="271" applyNumberFormat="1" applyFont="1" applyBorder="1" applyAlignment="1">
      <alignment horizontal="center" vertical="center"/>
    </xf>
    <xf numFmtId="1" fontId="26" fillId="0" borderId="69" xfId="271" applyNumberFormat="1" applyFont="1" applyBorder="1" applyAlignment="1">
      <alignment horizontal="center" vertical="center"/>
    </xf>
    <xf numFmtId="0" fontId="59" fillId="64" borderId="27" xfId="270" applyFont="1" applyFill="1" applyBorder="1" applyAlignment="1">
      <alignment vertical="center" wrapText="1"/>
    </xf>
    <xf numFmtId="0" fontId="59" fillId="64" borderId="34" xfId="270" applyFont="1" applyFill="1" applyBorder="1" applyAlignment="1">
      <alignment vertical="center" wrapText="1"/>
    </xf>
    <xf numFmtId="1" fontId="77" fillId="64" borderId="59" xfId="271" applyNumberFormat="1" applyFont="1" applyFill="1" applyBorder="1" applyAlignment="1">
      <alignment horizontal="center" vertical="center"/>
    </xf>
    <xf numFmtId="1" fontId="77" fillId="64" borderId="19" xfId="271" applyNumberFormat="1" applyFont="1" applyFill="1" applyBorder="1" applyAlignment="1">
      <alignment horizontal="center" vertical="center"/>
    </xf>
    <xf numFmtId="1" fontId="77" fillId="64" borderId="50" xfId="271" applyNumberFormat="1" applyFont="1" applyFill="1" applyBorder="1" applyAlignment="1">
      <alignment horizontal="center" vertical="center"/>
    </xf>
    <xf numFmtId="3" fontId="77" fillId="64" borderId="59" xfId="271" applyNumberFormat="1" applyFont="1" applyFill="1" applyBorder="1" applyAlignment="1">
      <alignment horizontal="center" vertical="center"/>
    </xf>
    <xf numFmtId="3" fontId="77" fillId="64" borderId="60" xfId="271" applyNumberFormat="1" applyFont="1" applyFill="1" applyBorder="1" applyAlignment="1">
      <alignment horizontal="center" vertical="center"/>
    </xf>
    <xf numFmtId="3" fontId="77" fillId="64" borderId="19" xfId="271" applyNumberFormat="1" applyFont="1" applyFill="1" applyBorder="1" applyAlignment="1">
      <alignment horizontal="center" vertical="center"/>
    </xf>
    <xf numFmtId="3" fontId="77" fillId="64" borderId="61" xfId="271" applyNumberFormat="1" applyFont="1" applyFill="1" applyBorder="1" applyAlignment="1">
      <alignment horizontal="center" vertical="center"/>
    </xf>
    <xf numFmtId="3" fontId="77" fillId="64" borderId="50" xfId="271" applyNumberFormat="1" applyFont="1" applyFill="1" applyBorder="1" applyAlignment="1">
      <alignment horizontal="center" vertical="center"/>
    </xf>
    <xf numFmtId="3" fontId="77" fillId="64" borderId="62" xfId="271" applyNumberFormat="1" applyFont="1" applyFill="1" applyBorder="1" applyAlignment="1">
      <alignment horizontal="center" vertical="center"/>
    </xf>
    <xf numFmtId="3" fontId="21" fillId="62" borderId="63" xfId="271" applyNumberFormat="1" applyFont="1" applyFill="1" applyBorder="1" applyAlignment="1">
      <alignment horizontal="center" vertical="center"/>
    </xf>
    <xf numFmtId="3" fontId="21" fillId="62" borderId="70" xfId="271" applyNumberFormat="1" applyFont="1" applyFill="1" applyBorder="1" applyAlignment="1">
      <alignment horizontal="center" vertical="center"/>
    </xf>
    <xf numFmtId="3" fontId="21" fillId="62" borderId="64" xfId="271" applyNumberFormat="1" applyFont="1" applyFill="1" applyBorder="1" applyAlignment="1">
      <alignment horizontal="center" vertical="center"/>
    </xf>
    <xf numFmtId="3" fontId="21" fillId="59" borderId="27" xfId="271" applyNumberFormat="1" applyFont="1" applyFill="1" applyBorder="1" applyAlignment="1">
      <alignment horizontal="center" vertical="center"/>
    </xf>
    <xf numFmtId="3" fontId="21" fillId="59" borderId="33" xfId="271" applyNumberFormat="1" applyFont="1" applyFill="1" applyBorder="1" applyAlignment="1">
      <alignment horizontal="center" vertical="center"/>
    </xf>
    <xf numFmtId="3" fontId="21" fillId="59" borderId="34" xfId="271" applyNumberFormat="1" applyFont="1" applyFill="1" applyBorder="1" applyAlignment="1">
      <alignment horizontal="center" vertical="center"/>
    </xf>
    <xf numFmtId="3" fontId="20" fillId="62" borderId="24" xfId="269" applyNumberFormat="1" applyFont="1" applyFill="1" applyBorder="1" applyAlignment="1">
      <alignment horizontal="center" vertical="center" wrapText="1"/>
    </xf>
    <xf numFmtId="3" fontId="20" fillId="62" borderId="43" xfId="269" applyNumberFormat="1" applyFont="1" applyFill="1" applyBorder="1" applyAlignment="1">
      <alignment horizontal="center" vertical="center" wrapText="1"/>
    </xf>
    <xf numFmtId="0" fontId="78" fillId="64" borderId="41" xfId="269" applyFont="1" applyFill="1" applyBorder="1" applyAlignment="1">
      <alignment horizontal="center" vertical="center"/>
    </xf>
    <xf numFmtId="0" fontId="78" fillId="64" borderId="48" xfId="269" applyFont="1" applyFill="1" applyBorder="1" applyAlignment="1">
      <alignment horizontal="center" vertical="center"/>
    </xf>
    <xf numFmtId="0" fontId="78" fillId="64" borderId="65" xfId="269" applyFont="1" applyFill="1" applyBorder="1" applyAlignment="1">
      <alignment horizontal="center" vertical="center"/>
    </xf>
    <xf numFmtId="3" fontId="25" fillId="64" borderId="63" xfId="269" applyNumberFormat="1" applyFont="1" applyFill="1" applyBorder="1" applyAlignment="1">
      <alignment horizontal="left" vertical="center"/>
    </xf>
    <xf numFmtId="3" fontId="25" fillId="64" borderId="64" xfId="269" applyNumberFormat="1" applyFont="1" applyFill="1" applyBorder="1" applyAlignment="1">
      <alignment horizontal="left" vertical="center"/>
    </xf>
    <xf numFmtId="3" fontId="25" fillId="64" borderId="24" xfId="269" applyNumberFormat="1" applyFont="1" applyFill="1" applyBorder="1" applyAlignment="1">
      <alignment horizontal="left" vertical="center"/>
    </xf>
    <xf numFmtId="3" fontId="25" fillId="64" borderId="36" xfId="269" applyNumberFormat="1" applyFont="1" applyFill="1" applyBorder="1" applyAlignment="1">
      <alignment horizontal="left" vertical="center"/>
    </xf>
    <xf numFmtId="3" fontId="20" fillId="62" borderId="29" xfId="269" applyNumberFormat="1" applyFont="1" applyFill="1" applyBorder="1" applyAlignment="1">
      <alignment horizontal="center" vertical="center"/>
    </xf>
    <xf numFmtId="3" fontId="20" fillId="62" borderId="29" xfId="269" applyNumberFormat="1" applyFont="1" applyFill="1" applyBorder="1" applyAlignment="1">
      <alignment horizontal="center" vertical="center" wrapText="1"/>
    </xf>
    <xf numFmtId="3" fontId="20" fillId="62" borderId="26" xfId="269" applyNumberFormat="1" applyFont="1" applyFill="1" applyBorder="1" applyAlignment="1">
      <alignment horizontal="center" vertical="center" wrapText="1"/>
    </xf>
    <xf numFmtId="0" fontId="22" fillId="62" borderId="56" xfId="269" applyNumberFormat="1" applyFont="1" applyFill="1" applyBorder="1" applyAlignment="1">
      <alignment horizontal="center" vertical="center" wrapText="1"/>
    </xf>
    <xf numFmtId="0" fontId="22" fillId="62" borderId="72" xfId="269" applyNumberFormat="1" applyFont="1" applyFill="1" applyBorder="1" applyAlignment="1">
      <alignment horizontal="center" vertical="center" wrapText="1"/>
    </xf>
    <xf numFmtId="0" fontId="22" fillId="62" borderId="38" xfId="269" applyNumberFormat="1" applyFont="1" applyFill="1" applyBorder="1" applyAlignment="1">
      <alignment horizontal="center" vertical="center" wrapText="1"/>
    </xf>
    <xf numFmtId="0" fontId="20" fillId="59" borderId="33" xfId="269" applyNumberFormat="1" applyFont="1" applyFill="1" applyBorder="1" applyAlignment="1">
      <alignment horizontal="center" vertical="center" wrapText="1"/>
    </xf>
    <xf numFmtId="0" fontId="20" fillId="59" borderId="34" xfId="269" applyNumberFormat="1" applyFont="1" applyFill="1" applyBorder="1" applyAlignment="1">
      <alignment horizontal="center" vertical="center" wrapText="1"/>
    </xf>
    <xf numFmtId="0" fontId="20" fillId="59" borderId="29" xfId="269" applyNumberFormat="1" applyFont="1" applyFill="1" applyBorder="1" applyAlignment="1">
      <alignment horizontal="center" vertical="center"/>
    </xf>
    <xf numFmtId="3" fontId="20" fillId="59" borderId="35" xfId="269" applyNumberFormat="1" applyFont="1" applyFill="1" applyBorder="1" applyAlignment="1">
      <alignment horizontal="center" vertical="center" wrapText="1" shrinkToFit="1"/>
    </xf>
    <xf numFmtId="3" fontId="20" fillId="59" borderId="32" xfId="269" applyNumberFormat="1" applyFont="1" applyFill="1" applyBorder="1" applyAlignment="1">
      <alignment horizontal="center" vertical="center" wrapText="1" shrinkToFit="1"/>
    </xf>
    <xf numFmtId="3" fontId="25" fillId="64" borderId="23" xfId="269" applyNumberFormat="1" applyFont="1" applyFill="1" applyBorder="1" applyAlignment="1">
      <alignment vertical="center"/>
    </xf>
    <xf numFmtId="3" fontId="25" fillId="64" borderId="44" xfId="269" applyNumberFormat="1" applyFont="1" applyFill="1" applyBorder="1" applyAlignment="1">
      <alignment vertical="center"/>
    </xf>
    <xf numFmtId="3" fontId="20" fillId="65" borderId="70" xfId="269" applyNumberFormat="1" applyFont="1" applyFill="1" applyBorder="1" applyAlignment="1">
      <alignment horizontal="center" vertical="center" wrapText="1"/>
    </xf>
    <xf numFmtId="3" fontId="20" fillId="65" borderId="64" xfId="269" applyNumberFormat="1" applyFont="1" applyFill="1" applyBorder="1" applyAlignment="1">
      <alignment horizontal="center" vertical="center" wrapText="1"/>
    </xf>
    <xf numFmtId="3" fontId="20" fillId="64" borderId="28" xfId="269" applyNumberFormat="1" applyFont="1" applyFill="1" applyBorder="1" applyAlignment="1">
      <alignment horizontal="center" vertical="center" wrapText="1"/>
    </xf>
    <xf numFmtId="3" fontId="20" fillId="64" borderId="39" xfId="269" applyNumberFormat="1" applyFont="1" applyFill="1" applyBorder="1" applyAlignment="1">
      <alignment horizontal="center" vertical="center" wrapText="1"/>
    </xf>
    <xf numFmtId="3" fontId="20" fillId="64" borderId="33" xfId="269" applyNumberFormat="1" applyFont="1" applyFill="1" applyBorder="1" applyAlignment="1">
      <alignment horizontal="center" vertical="center" wrapText="1"/>
    </xf>
    <xf numFmtId="3" fontId="22" fillId="62" borderId="21" xfId="269" applyNumberFormat="1" applyFont="1" applyFill="1" applyBorder="1" applyAlignment="1">
      <alignment horizontal="center" vertical="center" wrapText="1"/>
    </xf>
    <xf numFmtId="3" fontId="20" fillId="59" borderId="22" xfId="269" applyNumberFormat="1" applyFont="1" applyFill="1" applyBorder="1" applyAlignment="1">
      <alignment horizontal="center" vertical="center" wrapText="1"/>
    </xf>
    <xf numFmtId="3" fontId="20" fillId="59" borderId="26" xfId="269" applyNumberFormat="1" applyFont="1" applyFill="1" applyBorder="1" applyAlignment="1">
      <alignment horizontal="center" vertical="center" wrapText="1"/>
    </xf>
    <xf numFmtId="3" fontId="20" fillId="64" borderId="59" xfId="269" applyNumberFormat="1" applyFont="1" applyFill="1" applyBorder="1" applyAlignment="1">
      <alignment horizontal="center" vertical="center" wrapText="1"/>
    </xf>
    <xf numFmtId="3" fontId="20" fillId="64" borderId="20" xfId="269" applyNumberFormat="1" applyFont="1" applyFill="1" applyBorder="1" applyAlignment="1">
      <alignment horizontal="center" vertical="center" wrapText="1"/>
    </xf>
    <xf numFmtId="3" fontId="20" fillId="64" borderId="71" xfId="269" applyNumberFormat="1" applyFont="1" applyFill="1" applyBorder="1" applyAlignment="1">
      <alignment horizontal="center" vertical="center" wrapText="1"/>
    </xf>
    <xf numFmtId="3" fontId="20" fillId="64" borderId="23" xfId="269" applyNumberFormat="1" applyFont="1" applyFill="1" applyBorder="1" applyAlignment="1">
      <alignment horizontal="center" vertical="center" wrapText="1"/>
    </xf>
    <xf numFmtId="3" fontId="20" fillId="64" borderId="51" xfId="269" applyNumberFormat="1" applyFont="1" applyFill="1" applyBorder="1" applyAlignment="1">
      <alignment horizontal="center" vertical="center" wrapText="1"/>
    </xf>
    <xf numFmtId="3" fontId="20" fillId="64" borderId="44" xfId="269" applyNumberFormat="1" applyFont="1" applyFill="1" applyBorder="1" applyAlignment="1">
      <alignment horizontal="center" vertical="center" wrapText="1"/>
    </xf>
    <xf numFmtId="3" fontId="20" fillId="64" borderId="56" xfId="269" applyNumberFormat="1" applyFont="1" applyFill="1" applyBorder="1" applyAlignment="1">
      <alignment horizontal="center" vertical="center" wrapText="1"/>
    </xf>
    <xf numFmtId="3" fontId="20" fillId="64" borderId="38" xfId="269" applyNumberFormat="1" applyFont="1" applyFill="1" applyBorder="1" applyAlignment="1">
      <alignment horizontal="center" vertical="center" wrapText="1"/>
    </xf>
    <xf numFmtId="3" fontId="20" fillId="64" borderId="57" xfId="269" applyNumberFormat="1" applyFont="1" applyFill="1" applyBorder="1" applyAlignment="1">
      <alignment horizontal="center" vertical="center" wrapText="1"/>
    </xf>
    <xf numFmtId="3" fontId="20" fillId="64" borderId="53" xfId="269" applyNumberFormat="1" applyFont="1" applyFill="1" applyBorder="1" applyAlignment="1">
      <alignment horizontal="center" vertical="center" wrapText="1"/>
    </xf>
    <xf numFmtId="0" fontId="51" fillId="0" borderId="0" xfId="270" applyFont="1" applyBorder="1" applyAlignment="1">
      <alignment horizontal="center" vertical="center"/>
    </xf>
    <xf numFmtId="0" fontId="29" fillId="50" borderId="27" xfId="270" applyFont="1" applyFill="1" applyBorder="1" applyAlignment="1">
      <alignment horizontal="center" vertical="center" wrapText="1"/>
    </xf>
    <xf numFmtId="0" fontId="29" fillId="50" borderId="73" xfId="270" applyFont="1" applyFill="1" applyBorder="1" applyAlignment="1">
      <alignment horizontal="center" vertical="center"/>
    </xf>
    <xf numFmtId="0" fontId="29" fillId="50" borderId="33" xfId="270" applyFont="1" applyFill="1" applyBorder="1" applyAlignment="1">
      <alignment horizontal="center" vertical="center"/>
    </xf>
    <xf numFmtId="0" fontId="29" fillId="50" borderId="42" xfId="270" applyFont="1" applyFill="1" applyBorder="1" applyAlignment="1">
      <alignment horizontal="center" vertical="center"/>
    </xf>
    <xf numFmtId="0" fontId="29" fillId="50" borderId="33" xfId="270" applyFont="1" applyFill="1" applyBorder="1" applyAlignment="1">
      <alignment horizontal="center" vertical="center" wrapText="1"/>
    </xf>
    <xf numFmtId="0" fontId="29" fillId="50" borderId="42" xfId="270" applyFont="1" applyFill="1" applyBorder="1" applyAlignment="1">
      <alignment horizontal="center" vertical="center" wrapText="1"/>
    </xf>
    <xf numFmtId="0" fontId="29" fillId="50" borderId="34" xfId="270" applyFont="1" applyFill="1" applyBorder="1" applyAlignment="1">
      <alignment horizontal="center" vertical="center" wrapText="1"/>
    </xf>
    <xf numFmtId="0" fontId="29" fillId="50" borderId="74" xfId="270" applyFont="1" applyFill="1" applyBorder="1" applyAlignment="1">
      <alignment horizontal="center" vertical="center" wrapText="1"/>
    </xf>
    <xf numFmtId="0" fontId="29" fillId="57" borderId="27" xfId="270" applyFont="1" applyFill="1" applyBorder="1" applyAlignment="1">
      <alignment horizontal="center" vertical="center" wrapText="1"/>
    </xf>
    <xf numFmtId="0" fontId="29" fillId="57" borderId="34" xfId="270" applyFont="1" applyFill="1" applyBorder="1" applyAlignment="1">
      <alignment horizontal="center" vertical="center" wrapText="1"/>
    </xf>
    <xf numFmtId="2" fontId="29" fillId="51" borderId="27" xfId="316" applyNumberFormat="1" applyFont="1" applyFill="1" applyBorder="1" applyAlignment="1">
      <alignment horizontal="center" vertical="center"/>
    </xf>
    <xf numFmtId="2" fontId="29" fillId="51" borderId="33" xfId="316" applyNumberFormat="1" applyFont="1" applyFill="1" applyBorder="1" applyAlignment="1">
      <alignment horizontal="center" vertical="center"/>
    </xf>
    <xf numFmtId="2" fontId="29" fillId="51" borderId="34" xfId="316" applyNumberFormat="1" applyFont="1" applyFill="1" applyBorder="1" applyAlignment="1">
      <alignment horizontal="center" vertical="center"/>
    </xf>
    <xf numFmtId="3" fontId="29" fillId="50" borderId="33" xfId="270" applyNumberFormat="1" applyFont="1" applyFill="1" applyBorder="1" applyAlignment="1">
      <alignment horizontal="center" vertical="center" textRotation="90" wrapText="1"/>
    </xf>
    <xf numFmtId="3" fontId="29" fillId="50" borderId="42" xfId="270" applyNumberFormat="1" applyFont="1" applyFill="1" applyBorder="1" applyAlignment="1">
      <alignment horizontal="center" vertical="center" textRotation="90" wrapText="1"/>
    </xf>
    <xf numFmtId="4" fontId="55" fillId="0" borderId="33" xfId="0" applyNumberFormat="1" applyFont="1" applyBorder="1" applyAlignment="1">
      <alignment horizontal="center" vertical="center"/>
    </xf>
    <xf numFmtId="4" fontId="55" fillId="0" borderId="26" xfId="0" applyNumberFormat="1" applyFont="1" applyBorder="1" applyAlignment="1">
      <alignment horizontal="center" vertical="center"/>
    </xf>
    <xf numFmtId="4" fontId="85" fillId="56" borderId="29" xfId="270" applyNumberFormat="1" applyFont="1" applyFill="1" applyBorder="1" applyAlignment="1">
      <alignment horizontal="center" vertical="center" wrapText="1"/>
    </xf>
    <xf numFmtId="4" fontId="85" fillId="56" borderId="56" xfId="270" applyNumberFormat="1" applyFont="1" applyFill="1" applyBorder="1" applyAlignment="1">
      <alignment horizontal="center" vertical="center" wrapText="1"/>
    </xf>
    <xf numFmtId="4" fontId="85" fillId="56" borderId="76" xfId="270" applyNumberFormat="1" applyFont="1" applyFill="1" applyBorder="1" applyAlignment="1">
      <alignment horizontal="center" vertical="center" wrapText="1"/>
    </xf>
    <xf numFmtId="166" fontId="85" fillId="0" borderId="57" xfId="0" applyNumberFormat="1" applyFont="1" applyBorder="1" applyAlignment="1">
      <alignment horizontal="center" vertical="center" wrapText="1"/>
    </xf>
    <xf numFmtId="166" fontId="85" fillId="0" borderId="75" xfId="0" applyNumberFormat="1" applyFont="1" applyBorder="1" applyAlignment="1">
      <alignment horizontal="center" vertical="center" wrapText="1"/>
    </xf>
    <xf numFmtId="0" fontId="85" fillId="0" borderId="0" xfId="0" applyFont="1" applyBorder="1" applyAlignment="1">
      <alignment horizontal="center" vertical="center" wrapText="1"/>
    </xf>
    <xf numFmtId="0" fontId="85" fillId="0" borderId="0" xfId="0" applyFont="1" applyAlignment="1">
      <alignment horizontal="center" vertical="center" wrapText="1"/>
    </xf>
    <xf numFmtId="0" fontId="112" fillId="0" borderId="0" xfId="270" applyFont="1" applyBorder="1" applyAlignment="1">
      <alignment horizontal="center" vertical="center" wrapText="1"/>
    </xf>
    <xf numFmtId="0" fontId="126" fillId="0" borderId="0" xfId="270" applyFont="1" applyBorder="1" applyAlignment="1">
      <alignment horizontal="center" vertical="center" wrapText="1"/>
    </xf>
    <xf numFmtId="4" fontId="55" fillId="0" borderId="73" xfId="0" applyNumberFormat="1" applyFont="1" applyBorder="1" applyAlignment="1">
      <alignment horizontal="center" vertical="center"/>
    </xf>
    <xf numFmtId="4" fontId="55" fillId="0" borderId="55" xfId="0" applyNumberFormat="1" applyFont="1" applyBorder="1" applyAlignment="1">
      <alignment horizontal="center" vertical="center"/>
    </xf>
    <xf numFmtId="4" fontId="85" fillId="56" borderId="42" xfId="270" applyNumberFormat="1" applyFont="1" applyFill="1" applyBorder="1" applyAlignment="1">
      <alignment horizontal="center" vertical="center" wrapText="1"/>
    </xf>
    <xf numFmtId="166" fontId="85" fillId="0" borderId="74" xfId="0" applyNumberFormat="1" applyFont="1" applyBorder="1" applyAlignment="1">
      <alignment horizontal="center" vertical="center" wrapText="1"/>
    </xf>
    <xf numFmtId="4" fontId="122" fillId="0" borderId="86" xfId="0" applyNumberFormat="1" applyFont="1" applyBorder="1" applyAlignment="1">
      <alignment horizontal="center" vertical="center"/>
    </xf>
    <xf numFmtId="4" fontId="122" fillId="0" borderId="55" xfId="0" applyNumberFormat="1" applyFont="1" applyBorder="1" applyAlignment="1">
      <alignment horizontal="center" vertical="center"/>
    </xf>
    <xf numFmtId="0" fontId="104" fillId="0" borderId="0" xfId="270" applyFont="1" applyBorder="1" applyAlignment="1">
      <alignment horizontal="left" vertical="center" wrapText="1"/>
    </xf>
    <xf numFmtId="4" fontId="85" fillId="56" borderId="38" xfId="270" applyNumberFormat="1" applyFont="1" applyFill="1" applyBorder="1" applyAlignment="1">
      <alignment horizontal="center" vertical="center" wrapText="1"/>
    </xf>
    <xf numFmtId="166" fontId="85" fillId="0" borderId="53" xfId="0" applyNumberFormat="1" applyFont="1" applyBorder="1" applyAlignment="1">
      <alignment horizontal="center" vertical="center" wrapText="1"/>
    </xf>
    <xf numFmtId="4" fontId="55" fillId="0" borderId="86" xfId="0" applyNumberFormat="1" applyFont="1" applyBorder="1" applyAlignment="1">
      <alignment horizontal="center" vertical="center"/>
    </xf>
    <xf numFmtId="4" fontId="55" fillId="0" borderId="52" xfId="0" applyNumberFormat="1" applyFont="1" applyBorder="1" applyAlignment="1">
      <alignment horizontal="center" vertical="center"/>
    </xf>
    <xf numFmtId="166" fontId="85" fillId="0" borderId="35" xfId="0" applyNumberFormat="1" applyFont="1" applyBorder="1" applyAlignment="1">
      <alignment horizontal="center" vertical="center" wrapText="1"/>
    </xf>
    <xf numFmtId="4" fontId="55" fillId="0" borderId="29" xfId="0" applyNumberFormat="1" applyFont="1" applyBorder="1" applyAlignment="1">
      <alignment horizontal="center" vertical="center"/>
    </xf>
    <xf numFmtId="4" fontId="122" fillId="0" borderId="33" xfId="0" applyNumberFormat="1" applyFont="1" applyBorder="1" applyAlignment="1">
      <alignment horizontal="center" vertical="center"/>
    </xf>
    <xf numFmtId="4" fontId="122" fillId="0" borderId="26" xfId="0" applyNumberFormat="1" applyFont="1" applyBorder="1" applyAlignment="1">
      <alignment horizontal="center" vertical="center"/>
    </xf>
    <xf numFmtId="166" fontId="85" fillId="0" borderId="56" xfId="0" applyNumberFormat="1" applyFont="1" applyBorder="1" applyAlignment="1">
      <alignment horizontal="center" vertical="center" wrapText="1"/>
    </xf>
    <xf numFmtId="166" fontId="85" fillId="0" borderId="76" xfId="0" applyNumberFormat="1" applyFont="1" applyBorder="1" applyAlignment="1">
      <alignment horizontal="center" vertical="center" wrapText="1"/>
    </xf>
    <xf numFmtId="0" fontId="87" fillId="56" borderId="0" xfId="270" applyFont="1" applyFill="1" applyBorder="1" applyAlignment="1">
      <alignment horizontal="center" vertical="center" wrapText="1"/>
    </xf>
    <xf numFmtId="0" fontId="28" fillId="57" borderId="27" xfId="270" applyFont="1" applyFill="1" applyBorder="1" applyAlignment="1">
      <alignment horizontal="center" vertical="center" wrapText="1"/>
    </xf>
    <xf numFmtId="0" fontId="28" fillId="57" borderId="34" xfId="270" applyFont="1" applyFill="1" applyBorder="1" applyAlignment="1">
      <alignment horizontal="center" vertical="center" wrapText="1"/>
    </xf>
    <xf numFmtId="2" fontId="27" fillId="51" borderId="27" xfId="316" applyNumberFormat="1" applyFont="1" applyFill="1" applyBorder="1" applyAlignment="1">
      <alignment horizontal="center" vertical="center"/>
    </xf>
    <xf numFmtId="2" fontId="27" fillId="51" borderId="33" xfId="316" applyNumberFormat="1" applyFont="1" applyFill="1" applyBorder="1" applyAlignment="1">
      <alignment horizontal="center" vertical="center"/>
    </xf>
    <xf numFmtId="2" fontId="27" fillId="51" borderId="34" xfId="316" applyNumberFormat="1" applyFont="1" applyFill="1" applyBorder="1" applyAlignment="1">
      <alignment horizontal="center" vertical="center"/>
    </xf>
    <xf numFmtId="4" fontId="28" fillId="53" borderId="33" xfId="270" applyNumberFormat="1" applyFont="1" applyFill="1" applyBorder="1" applyAlignment="1">
      <alignment horizontal="center" vertical="center" wrapText="1"/>
    </xf>
    <xf numFmtId="4" fontId="28" fillId="53" borderId="34" xfId="270" applyNumberFormat="1" applyFont="1" applyFill="1" applyBorder="1" applyAlignment="1">
      <alignment horizontal="center" vertical="center" wrapText="1"/>
    </xf>
    <xf numFmtId="0" fontId="62" fillId="0" borderId="0" xfId="270" applyFont="1" applyAlignment="1">
      <alignment horizontal="left" vertical="center" wrapText="1"/>
    </xf>
    <xf numFmtId="0" fontId="86" fillId="0" borderId="0" xfId="270" applyFont="1" applyBorder="1" applyAlignment="1">
      <alignment horizontal="left" vertical="center" wrapText="1"/>
    </xf>
    <xf numFmtId="0" fontId="85" fillId="0" borderId="0" xfId="270" applyFont="1" applyAlignment="1">
      <alignment horizontal="center" vertical="center" wrapText="1"/>
    </xf>
    <xf numFmtId="0" fontId="87" fillId="56" borderId="19" xfId="270" applyFont="1" applyFill="1" applyBorder="1" applyAlignment="1">
      <alignment horizontal="center" vertical="center" wrapText="1"/>
    </xf>
    <xf numFmtId="0" fontId="68" fillId="50" borderId="33" xfId="270" applyFont="1" applyFill="1" applyBorder="1" applyAlignment="1">
      <alignment horizontal="center" vertical="center"/>
    </xf>
    <xf numFmtId="0" fontId="68" fillId="50" borderId="42" xfId="270" applyFont="1" applyFill="1" applyBorder="1" applyAlignment="1">
      <alignment horizontal="center" vertical="center"/>
    </xf>
    <xf numFmtId="0" fontId="27" fillId="50" borderId="33" xfId="270" applyFont="1" applyFill="1" applyBorder="1" applyAlignment="1">
      <alignment horizontal="center" vertical="center"/>
    </xf>
    <xf numFmtId="0" fontId="27" fillId="50" borderId="42" xfId="270" applyFont="1" applyFill="1" applyBorder="1" applyAlignment="1">
      <alignment horizontal="center" vertical="center"/>
    </xf>
    <xf numFmtId="0" fontId="27" fillId="50" borderId="33" xfId="270" applyFont="1" applyFill="1" applyBorder="1" applyAlignment="1">
      <alignment horizontal="center" vertical="center" textRotation="90" wrapText="1"/>
    </xf>
    <xf numFmtId="0" fontId="27" fillId="50" borderId="42" xfId="270" applyFont="1" applyFill="1" applyBorder="1" applyAlignment="1">
      <alignment horizontal="center" vertical="center" textRotation="90" wrapText="1"/>
    </xf>
    <xf numFmtId="3" fontId="52" fillId="50" borderId="33" xfId="270" applyNumberFormat="1" applyFont="1" applyFill="1" applyBorder="1" applyAlignment="1">
      <alignment horizontal="center" vertical="center" textRotation="90" wrapText="1"/>
    </xf>
    <xf numFmtId="3" fontId="52" fillId="50" borderId="42" xfId="270" applyNumberFormat="1" applyFont="1" applyFill="1" applyBorder="1" applyAlignment="1">
      <alignment horizontal="center" vertical="center" textRotation="90" wrapText="1"/>
    </xf>
    <xf numFmtId="0" fontId="27" fillId="50" borderId="33" xfId="270" applyFont="1" applyFill="1" applyBorder="1" applyAlignment="1">
      <alignment horizontal="center" vertical="center" wrapText="1"/>
    </xf>
    <xf numFmtId="0" fontId="27" fillId="50" borderId="42" xfId="270" applyFont="1" applyFill="1" applyBorder="1" applyAlignment="1">
      <alignment horizontal="center" vertical="center" wrapText="1"/>
    </xf>
    <xf numFmtId="0" fontId="28" fillId="50" borderId="33" xfId="270" applyFont="1" applyFill="1" applyBorder="1" applyAlignment="1">
      <alignment horizontal="center" vertical="center" wrapText="1"/>
    </xf>
    <xf numFmtId="0" fontId="28" fillId="50" borderId="42" xfId="270" applyFont="1" applyFill="1" applyBorder="1" applyAlignment="1">
      <alignment horizontal="center" vertical="center" wrapText="1"/>
    </xf>
    <xf numFmtId="0" fontId="28" fillId="50" borderId="28" xfId="270" applyFont="1" applyFill="1" applyBorder="1" applyAlignment="1">
      <alignment horizontal="center" vertical="center" wrapText="1"/>
    </xf>
    <xf numFmtId="0" fontId="28" fillId="50" borderId="45" xfId="270" applyFont="1" applyFill="1" applyBorder="1" applyAlignment="1">
      <alignment horizontal="center" vertical="center" wrapText="1"/>
    </xf>
    <xf numFmtId="0" fontId="51" fillId="0" borderId="0" xfId="270" applyFont="1" applyAlignment="1">
      <alignment horizontal="center" vertical="center"/>
    </xf>
    <xf numFmtId="0" fontId="28" fillId="50" borderId="27" xfId="270" applyFont="1" applyFill="1" applyBorder="1" applyAlignment="1">
      <alignment horizontal="center" vertical="center" wrapText="1"/>
    </xf>
    <xf numFmtId="0" fontId="28" fillId="50" borderId="22" xfId="270" applyFont="1" applyFill="1" applyBorder="1" applyAlignment="1">
      <alignment horizontal="center" vertical="center"/>
    </xf>
    <xf numFmtId="0" fontId="28" fillId="50" borderId="33" xfId="270" applyFont="1" applyFill="1" applyBorder="1" applyAlignment="1">
      <alignment horizontal="center" vertical="center"/>
    </xf>
    <xf numFmtId="0" fontId="28" fillId="50" borderId="26" xfId="270" applyFont="1" applyFill="1" applyBorder="1" applyAlignment="1">
      <alignment horizontal="center" vertical="center"/>
    </xf>
    <xf numFmtId="0" fontId="28" fillId="52" borderId="27" xfId="270" applyFont="1" applyFill="1" applyBorder="1" applyAlignment="1">
      <alignment horizontal="center" vertical="center" wrapText="1"/>
    </xf>
    <xf numFmtId="0" fontId="28" fillId="52" borderId="22" xfId="270" applyFont="1" applyFill="1" applyBorder="1" applyAlignment="1">
      <alignment horizontal="center" vertical="center" wrapText="1"/>
    </xf>
    <xf numFmtId="0" fontId="28" fillId="52" borderId="33" xfId="270" applyFont="1" applyFill="1" applyBorder="1" applyAlignment="1">
      <alignment horizontal="center" vertical="center" wrapText="1"/>
    </xf>
    <xf numFmtId="0" fontId="28" fillId="52" borderId="26" xfId="270" applyFont="1" applyFill="1" applyBorder="1" applyAlignment="1">
      <alignment horizontal="center" vertical="center" wrapText="1"/>
    </xf>
    <xf numFmtId="3" fontId="28" fillId="50" borderId="33" xfId="270" applyNumberFormat="1" applyFont="1" applyFill="1" applyBorder="1" applyAlignment="1">
      <alignment horizontal="center" vertical="center" textRotation="90" wrapText="1"/>
    </xf>
    <xf numFmtId="3" fontId="28" fillId="50" borderId="26" xfId="270" applyNumberFormat="1" applyFont="1" applyFill="1" applyBorder="1" applyAlignment="1">
      <alignment horizontal="center" vertical="center" textRotation="90" wrapText="1"/>
    </xf>
    <xf numFmtId="2" fontId="28" fillId="52" borderId="33" xfId="270" applyNumberFormat="1" applyFont="1" applyFill="1" applyBorder="1" applyAlignment="1">
      <alignment horizontal="center" vertical="center" wrapText="1"/>
    </xf>
    <xf numFmtId="2" fontId="28" fillId="52" borderId="34" xfId="270" applyNumberFormat="1" applyFont="1" applyFill="1" applyBorder="1" applyAlignment="1">
      <alignment horizontal="center" vertical="center" wrapText="1"/>
    </xf>
    <xf numFmtId="2" fontId="28" fillId="51" borderId="27" xfId="316" applyNumberFormat="1" applyFont="1" applyFill="1" applyBorder="1" applyAlignment="1">
      <alignment horizontal="center" vertical="center"/>
    </xf>
    <xf numFmtId="2" fontId="28" fillId="51" borderId="33" xfId="316" applyNumberFormat="1" applyFont="1" applyFill="1" applyBorder="1" applyAlignment="1">
      <alignment horizontal="center" vertical="center"/>
    </xf>
    <xf numFmtId="2" fontId="28" fillId="51" borderId="34" xfId="316" applyNumberFormat="1" applyFont="1" applyFill="1" applyBorder="1" applyAlignment="1">
      <alignment horizontal="center" vertical="center"/>
    </xf>
    <xf numFmtId="0" fontId="28" fillId="50" borderId="26" xfId="270" applyFont="1" applyFill="1" applyBorder="1" applyAlignment="1">
      <alignment horizontal="center" vertical="center" wrapText="1"/>
    </xf>
    <xf numFmtId="0" fontId="18" fillId="0" borderId="77" xfId="270" applyFont="1" applyBorder="1" applyAlignment="1">
      <alignment horizontal="center" vertical="center" wrapText="1"/>
    </xf>
    <xf numFmtId="0" fontId="18" fillId="0" borderId="0" xfId="270" applyFont="1" applyAlignment="1">
      <alignment horizontal="center" vertical="center" wrapText="1"/>
    </xf>
    <xf numFmtId="0" fontId="59" fillId="57" borderId="29" xfId="270" applyFont="1" applyFill="1" applyBorder="1" applyAlignment="1">
      <alignment horizontal="center" vertical="center" wrapText="1"/>
    </xf>
    <xf numFmtId="2" fontId="27" fillId="51" borderId="29" xfId="316" applyNumberFormat="1" applyFont="1" applyFill="1" applyBorder="1" applyAlignment="1">
      <alignment horizontal="center" vertical="center"/>
    </xf>
    <xf numFmtId="0" fontId="19" fillId="0" borderId="29" xfId="270" applyFont="1" applyBorder="1" applyAlignment="1">
      <alignment horizontal="center" vertical="center"/>
    </xf>
    <xf numFmtId="0" fontId="29" fillId="50" borderId="29" xfId="270" applyFont="1" applyFill="1" applyBorder="1" applyAlignment="1">
      <alignment horizontal="center" vertical="center" wrapText="1"/>
    </xf>
    <xf numFmtId="0" fontId="29" fillId="50" borderId="29" xfId="270" applyFont="1" applyFill="1" applyBorder="1" applyAlignment="1">
      <alignment horizontal="center" vertical="center"/>
    </xf>
    <xf numFmtId="0" fontId="57" fillId="50" borderId="29" xfId="270" applyFont="1" applyFill="1" applyBorder="1" applyAlignment="1">
      <alignment horizontal="center" vertical="center"/>
    </xf>
    <xf numFmtId="0" fontId="58" fillId="50" borderId="29" xfId="270" applyFont="1" applyFill="1" applyBorder="1" applyAlignment="1">
      <alignment horizontal="center" vertical="center"/>
    </xf>
    <xf numFmtId="3" fontId="29" fillId="50" borderId="29" xfId="270" applyNumberFormat="1" applyFont="1" applyFill="1" applyBorder="1" applyAlignment="1">
      <alignment horizontal="center" vertical="center" textRotation="90" wrapText="1"/>
    </xf>
    <xf numFmtId="0" fontId="58" fillId="50" borderId="29" xfId="270" applyFont="1" applyFill="1" applyBorder="1" applyAlignment="1">
      <alignment horizontal="center" vertical="center" wrapText="1"/>
    </xf>
    <xf numFmtId="0" fontId="106" fillId="0" borderId="56" xfId="0" applyFont="1" applyBorder="1" applyAlignment="1">
      <alignment horizontal="left" vertical="center" wrapText="1" readingOrder="1"/>
    </xf>
    <xf numFmtId="0" fontId="62" fillId="56" borderId="56" xfId="0" applyFont="1" applyFill="1" applyBorder="1" applyAlignment="1">
      <alignment horizontal="center" vertical="center" wrapText="1"/>
    </xf>
    <xf numFmtId="3" fontId="68" fillId="56" borderId="56" xfId="257" applyNumberFormat="1" applyFont="1" applyFill="1" applyBorder="1" applyAlignment="1">
      <alignment horizontal="center" vertical="center"/>
    </xf>
    <xf numFmtId="0" fontId="79" fillId="0" borderId="56" xfId="257" applyFont="1" applyBorder="1" applyAlignment="1">
      <alignment horizontal="center" vertical="center"/>
    </xf>
    <xf numFmtId="0" fontId="108" fillId="56" borderId="56" xfId="0" applyFont="1" applyFill="1" applyBorder="1" applyAlignment="1">
      <alignment horizontal="center" vertical="center" wrapText="1"/>
    </xf>
    <xf numFmtId="0" fontId="108" fillId="56" borderId="56" xfId="0" applyFont="1" applyFill="1" applyBorder="1" applyAlignment="1">
      <alignment horizontal="center" vertical="center"/>
    </xf>
    <xf numFmtId="0" fontId="108" fillId="56" borderId="87" xfId="0" applyFont="1" applyFill="1" applyBorder="1" applyAlignment="1">
      <alignment horizontal="center" vertical="center"/>
    </xf>
    <xf numFmtId="0" fontId="106" fillId="0" borderId="72" xfId="0" applyFont="1" applyBorder="1" applyAlignment="1">
      <alignment horizontal="left" vertical="center" wrapText="1" readingOrder="1"/>
    </xf>
    <xf numFmtId="0" fontId="85" fillId="56" borderId="72" xfId="0" applyFont="1" applyFill="1" applyBorder="1" applyAlignment="1">
      <alignment horizontal="center" vertical="center"/>
    </xf>
    <xf numFmtId="3" fontId="86" fillId="56" borderId="72" xfId="257" applyNumberFormat="1" applyFont="1" applyFill="1" applyBorder="1" applyAlignment="1">
      <alignment horizontal="center" vertical="center"/>
    </xf>
    <xf numFmtId="0" fontId="79" fillId="0" borderId="72" xfId="257" applyFont="1" applyBorder="1" applyAlignment="1">
      <alignment horizontal="center" vertical="center"/>
    </xf>
    <xf numFmtId="0" fontId="108" fillId="56" borderId="72" xfId="0" applyFont="1" applyFill="1" applyBorder="1" applyAlignment="1">
      <alignment horizontal="center" vertical="center" wrapText="1"/>
    </xf>
    <xf numFmtId="0" fontId="108" fillId="56" borderId="72" xfId="0" applyFont="1" applyFill="1" applyBorder="1" applyAlignment="1">
      <alignment horizontal="center" vertical="center"/>
    </xf>
    <xf numFmtId="0" fontId="108" fillId="56" borderId="77" xfId="0" applyFont="1" applyFill="1" applyBorder="1" applyAlignment="1">
      <alignment horizontal="center" vertical="center"/>
    </xf>
    <xf numFmtId="4" fontId="52" fillId="0" borderId="39" xfId="0" applyNumberFormat="1" applyFont="1" applyBorder="1" applyAlignment="1">
      <alignment horizontal="center" vertical="center"/>
    </xf>
    <xf numFmtId="4" fontId="52" fillId="0" borderId="33" xfId="314" applyNumberFormat="1" applyFont="1" applyBorder="1" applyAlignment="1">
      <alignment horizontal="center" vertical="center"/>
    </xf>
    <xf numFmtId="4" fontId="52" fillId="56" borderId="33" xfId="270" applyNumberFormat="1" applyFont="1" applyFill="1" applyBorder="1" applyAlignment="1">
      <alignment horizontal="center" vertical="center" wrapText="1"/>
    </xf>
    <xf numFmtId="4" fontId="52" fillId="56" borderId="34" xfId="270" applyNumberFormat="1" applyFont="1" applyFill="1" applyBorder="1" applyAlignment="1">
      <alignment horizontal="center" vertical="center" wrapText="1"/>
    </xf>
    <xf numFmtId="4" fontId="52" fillId="0" borderId="43" xfId="0" applyNumberFormat="1" applyFont="1" applyBorder="1" applyAlignment="1">
      <alignment horizontal="center" vertical="center"/>
    </xf>
    <xf numFmtId="4" fontId="52" fillId="0" borderId="29" xfId="314" applyNumberFormat="1" applyFont="1" applyBorder="1" applyAlignment="1">
      <alignment horizontal="center" vertical="center"/>
    </xf>
    <xf numFmtId="4" fontId="52" fillId="56" borderId="29" xfId="270" applyNumberFormat="1" applyFont="1" applyFill="1" applyBorder="1" applyAlignment="1">
      <alignment horizontal="center" vertical="center" wrapText="1"/>
    </xf>
    <xf numFmtId="4" fontId="52" fillId="56" borderId="35" xfId="270" applyNumberFormat="1" applyFont="1" applyFill="1" applyBorder="1" applyAlignment="1">
      <alignment horizontal="center" vertical="center" wrapText="1"/>
    </xf>
    <xf numFmtId="4" fontId="52" fillId="0" borderId="54" xfId="0" applyNumberFormat="1" applyFont="1" applyBorder="1" applyAlignment="1">
      <alignment horizontal="center" vertical="center"/>
    </xf>
    <xf numFmtId="4" fontId="52" fillId="0" borderId="26" xfId="314" applyNumberFormat="1" applyFont="1" applyBorder="1" applyAlignment="1">
      <alignment horizontal="center" vertical="center"/>
    </xf>
    <xf numFmtId="4" fontId="52" fillId="56" borderId="26" xfId="270" applyNumberFormat="1" applyFont="1" applyFill="1" applyBorder="1" applyAlignment="1">
      <alignment horizontal="center" vertical="center" wrapText="1"/>
    </xf>
    <xf numFmtId="4" fontId="52" fillId="56" borderId="32" xfId="270" applyNumberFormat="1" applyFont="1" applyFill="1" applyBorder="1" applyAlignment="1">
      <alignment horizontal="center" vertical="center" wrapText="1"/>
    </xf>
    <xf numFmtId="4" fontId="52" fillId="0" borderId="52" xfId="0" applyNumberFormat="1" applyFont="1" applyBorder="1" applyAlignment="1">
      <alignment horizontal="center" vertical="center"/>
    </xf>
    <xf numFmtId="4" fontId="52" fillId="0" borderId="38" xfId="314" applyNumberFormat="1" applyFont="1" applyBorder="1" applyAlignment="1">
      <alignment horizontal="center" vertical="center"/>
    </xf>
    <xf numFmtId="4" fontId="52" fillId="56" borderId="44" xfId="270" applyNumberFormat="1" applyFont="1" applyFill="1" applyBorder="1" applyAlignment="1">
      <alignment horizontal="center" vertical="center" wrapText="1"/>
    </xf>
    <xf numFmtId="4" fontId="52" fillId="56" borderId="53" xfId="270" applyNumberFormat="1" applyFont="1" applyFill="1" applyBorder="1" applyAlignment="1">
      <alignment horizontal="center" vertical="center" wrapText="1"/>
    </xf>
    <xf numFmtId="4" fontId="52" fillId="0" borderId="21" xfId="0" applyNumberFormat="1" applyFont="1" applyBorder="1" applyAlignment="1">
      <alignment horizontal="center" vertical="center"/>
    </xf>
    <xf numFmtId="4" fontId="52" fillId="0" borderId="29" xfId="314" applyNumberFormat="1" applyFont="1" applyBorder="1" applyAlignment="1">
      <alignment horizontal="center" vertical="center"/>
    </xf>
    <xf numFmtId="4" fontId="52" fillId="0" borderId="22" xfId="0" applyNumberFormat="1" applyFont="1" applyBorder="1" applyAlignment="1">
      <alignment horizontal="center" vertical="center"/>
    </xf>
    <xf numFmtId="4" fontId="52" fillId="56" borderId="78" xfId="270" applyNumberFormat="1" applyFont="1" applyFill="1" applyBorder="1" applyAlignment="1">
      <alignment horizontal="center" vertical="center" wrapText="1"/>
    </xf>
    <xf numFmtId="4" fontId="52" fillId="0" borderId="86" xfId="0" applyNumberFormat="1" applyFont="1" applyBorder="1" applyAlignment="1">
      <alignment horizontal="center" vertical="center"/>
    </xf>
    <xf numFmtId="4" fontId="52" fillId="0" borderId="56" xfId="314" applyNumberFormat="1" applyFont="1" applyBorder="1" applyAlignment="1">
      <alignment horizontal="center" vertical="center"/>
    </xf>
    <xf numFmtId="4" fontId="52" fillId="56" borderId="71" xfId="270" applyNumberFormat="1" applyFont="1" applyFill="1" applyBorder="1" applyAlignment="1">
      <alignment horizontal="center" vertical="center" wrapText="1"/>
    </xf>
    <xf numFmtId="4" fontId="52" fillId="56" borderId="57" xfId="270" applyNumberFormat="1" applyFont="1" applyFill="1" applyBorder="1" applyAlignment="1">
      <alignment horizontal="center" vertical="center" wrapText="1"/>
    </xf>
    <xf numFmtId="4" fontId="52" fillId="0" borderId="29" xfId="0" applyNumberFormat="1" applyFont="1" applyBorder="1" applyAlignment="1">
      <alignment horizontal="center" vertical="center"/>
    </xf>
    <xf numFmtId="4" fontId="52" fillId="56" borderId="29" xfId="270" applyNumberFormat="1" applyFont="1" applyFill="1" applyBorder="1" applyAlignment="1">
      <alignment horizontal="center" vertical="center" wrapText="1"/>
    </xf>
    <xf numFmtId="4" fontId="52" fillId="0" borderId="88" xfId="0" applyNumberFormat="1" applyFont="1" applyBorder="1" applyAlignment="1">
      <alignment horizontal="center" vertical="center"/>
    </xf>
    <xf numFmtId="4" fontId="52" fillId="0" borderId="72" xfId="314" applyNumberFormat="1" applyFont="1" applyBorder="1" applyAlignment="1">
      <alignment horizontal="center" vertical="center"/>
    </xf>
    <xf numFmtId="4" fontId="52" fillId="56" borderId="79" xfId="270" applyNumberFormat="1" applyFont="1" applyFill="1" applyBorder="1" applyAlignment="1">
      <alignment horizontal="center" vertical="center" wrapText="1"/>
    </xf>
    <xf numFmtId="4" fontId="52" fillId="0" borderId="33" xfId="0" applyNumberFormat="1" applyFont="1" applyBorder="1" applyAlignment="1">
      <alignment horizontal="center" vertical="center"/>
    </xf>
    <xf numFmtId="4" fontId="52" fillId="0" borderId="29" xfId="0" applyNumberFormat="1" applyFont="1" applyBorder="1" applyAlignment="1">
      <alignment horizontal="center" vertical="center"/>
    </xf>
    <xf numFmtId="4" fontId="129" fillId="0" borderId="76" xfId="0" applyNumberFormat="1" applyFont="1" applyBorder="1" applyAlignment="1">
      <alignment horizontal="center" vertical="center"/>
    </xf>
    <xf numFmtId="4" fontId="129" fillId="0" borderId="76" xfId="314" applyNumberFormat="1" applyFont="1" applyBorder="1" applyAlignment="1">
      <alignment horizontal="center" vertical="center"/>
    </xf>
    <xf numFmtId="4" fontId="52" fillId="56" borderId="76" xfId="270" applyNumberFormat="1" applyFont="1" applyFill="1" applyBorder="1" applyAlignment="1">
      <alignment horizontal="center" vertical="center" wrapText="1"/>
    </xf>
    <xf numFmtId="4" fontId="129" fillId="0" borderId="42" xfId="0" applyNumberFormat="1" applyFont="1" applyBorder="1" applyAlignment="1">
      <alignment horizontal="center" vertical="center"/>
    </xf>
    <xf numFmtId="4" fontId="129" fillId="0" borderId="42" xfId="314" applyNumberFormat="1" applyFont="1" applyBorder="1" applyAlignment="1">
      <alignment horizontal="center" vertical="center"/>
    </xf>
    <xf numFmtId="4" fontId="129" fillId="0" borderId="38" xfId="0" applyNumberFormat="1" applyFont="1" applyBorder="1" applyAlignment="1">
      <alignment horizontal="center" vertical="center"/>
    </xf>
    <xf numFmtId="4" fontId="129" fillId="0" borderId="38" xfId="314" applyNumberFormat="1" applyFont="1" applyBorder="1" applyAlignment="1">
      <alignment horizontal="center" vertical="center"/>
    </xf>
    <xf numFmtId="4" fontId="52" fillId="0" borderId="52" xfId="314" applyNumberFormat="1" applyFont="1" applyBorder="1" applyAlignment="1">
      <alignment horizontal="center" vertical="center"/>
    </xf>
    <xf numFmtId="4" fontId="52" fillId="56" borderId="38" xfId="270" applyNumberFormat="1" applyFont="1" applyFill="1" applyBorder="1" applyAlignment="1">
      <alignment horizontal="center" vertical="center" wrapText="1"/>
    </xf>
    <xf numFmtId="4" fontId="52" fillId="56" borderId="35" xfId="270" applyNumberFormat="1" applyFont="1" applyFill="1" applyBorder="1" applyAlignment="1">
      <alignment horizontal="center" vertical="center" wrapText="1"/>
    </xf>
    <xf numFmtId="4" fontId="52" fillId="0" borderId="27" xfId="0" applyNumberFormat="1" applyFont="1" applyBorder="1" applyAlignment="1">
      <alignment horizontal="center" vertical="center" wrapText="1" readingOrder="1"/>
    </xf>
    <xf numFmtId="4" fontId="52" fillId="0" borderId="33" xfId="314" applyNumberFormat="1" applyFont="1" applyBorder="1" applyAlignment="1">
      <alignment horizontal="center" vertical="center"/>
    </xf>
    <xf numFmtId="4" fontId="52" fillId="56" borderId="39" xfId="270" applyNumberFormat="1" applyFont="1" applyFill="1" applyBorder="1" applyAlignment="1">
      <alignment horizontal="center" vertical="center" wrapText="1"/>
    </xf>
    <xf numFmtId="4" fontId="52" fillId="56" borderId="34" xfId="270" applyNumberFormat="1" applyFont="1" applyFill="1" applyBorder="1" applyAlignment="1">
      <alignment horizontal="center" vertical="center" wrapText="1"/>
    </xf>
    <xf numFmtId="4" fontId="52" fillId="0" borderId="22" xfId="0" applyNumberFormat="1" applyFont="1" applyBorder="1" applyAlignment="1">
      <alignment horizontal="center" vertical="center" wrapText="1" readingOrder="1"/>
    </xf>
    <xf numFmtId="4" fontId="52" fillId="0" borderId="26" xfId="0" applyNumberFormat="1" applyFont="1" applyBorder="1" applyAlignment="1">
      <alignment horizontal="center" vertical="center"/>
    </xf>
    <xf numFmtId="4" fontId="94" fillId="56" borderId="55" xfId="270" applyNumberFormat="1" applyFont="1" applyFill="1" applyBorder="1" applyAlignment="1">
      <alignment horizontal="center" vertical="center" wrapText="1"/>
    </xf>
    <xf numFmtId="4" fontId="94" fillId="56" borderId="65" xfId="270" applyNumberFormat="1" applyFont="1" applyFill="1" applyBorder="1" applyAlignment="1">
      <alignment horizontal="center" vertical="center" wrapText="1"/>
    </xf>
    <xf numFmtId="0" fontId="90" fillId="0" borderId="49" xfId="270" applyFont="1" applyBorder="1" applyAlignment="1">
      <alignment horizontal="center" vertical="center"/>
    </xf>
    <xf numFmtId="0" fontId="95" fillId="57" borderId="44" xfId="270" applyFont="1" applyFill="1" applyBorder="1" applyAlignment="1">
      <alignment horizontal="center" vertical="center"/>
    </xf>
    <xf numFmtId="0" fontId="95" fillId="57" borderId="43" xfId="270" applyFont="1" applyFill="1" applyBorder="1" applyAlignment="1">
      <alignment horizontal="center" vertical="center"/>
    </xf>
  </cellXfs>
  <cellStyles count="318">
    <cellStyle name="%20 - Vurgu1 2" xfId="33"/>
    <cellStyle name="%20 - Vurgu1 2 2" xfId="34"/>
    <cellStyle name="%20 - Vurgu1 2 2 2" xfId="35"/>
    <cellStyle name="%20 - Vurgu1 2 3" xfId="36"/>
    <cellStyle name="%20 - Vurgu1 3" xfId="37"/>
    <cellStyle name="%20 - Vurgu1 3 2" xfId="38"/>
    <cellStyle name="%20 - Vurgu1 3 3" xfId="39"/>
    <cellStyle name="%20 - Vurgu1 4" xfId="40"/>
    <cellStyle name="%20 - Vurgu2 2" xfId="41"/>
    <cellStyle name="%20 - Vurgu2 2 2" xfId="42"/>
    <cellStyle name="%20 - Vurgu2 2 2 2" xfId="43"/>
    <cellStyle name="%20 - Vurgu2 2 3" xfId="44"/>
    <cellStyle name="%20 - Vurgu2 3" xfId="45"/>
    <cellStyle name="%20 - Vurgu2 3 2" xfId="46"/>
    <cellStyle name="%20 - Vurgu2 3 3" xfId="47"/>
    <cellStyle name="%20 - Vurgu2 4" xfId="48"/>
    <cellStyle name="%20 - Vurgu3 2" xfId="49"/>
    <cellStyle name="%20 - Vurgu3 2 2" xfId="50"/>
    <cellStyle name="%20 - Vurgu3 2 2 2" xfId="51"/>
    <cellStyle name="%20 - Vurgu3 2 3" xfId="52"/>
    <cellStyle name="%20 - Vurgu3 3" xfId="53"/>
    <cellStyle name="%20 - Vurgu3 3 2" xfId="54"/>
    <cellStyle name="%20 - Vurgu3 3 3" xfId="55"/>
    <cellStyle name="%20 - Vurgu3 4" xfId="56"/>
    <cellStyle name="%20 - Vurgu4 2" xfId="57"/>
    <cellStyle name="%20 - Vurgu4 2 2" xfId="58"/>
    <cellStyle name="%20 - Vurgu4 2 2 2" xfId="59"/>
    <cellStyle name="%20 - Vurgu4 2 3" xfId="60"/>
    <cellStyle name="%20 - Vurgu4 3" xfId="61"/>
    <cellStyle name="%20 - Vurgu4 3 2" xfId="62"/>
    <cellStyle name="%20 - Vurgu4 3 3" xfId="63"/>
    <cellStyle name="%20 - Vurgu4 4" xfId="64"/>
    <cellStyle name="%20 - Vurgu5" xfId="26" builtinId="46" customBuiltin="1"/>
    <cellStyle name="%20 - Vurgu5 2" xfId="65"/>
    <cellStyle name="%20 - Vurgu5 2 2" xfId="66"/>
    <cellStyle name="%20 - Vurgu5 2 2 2" xfId="67"/>
    <cellStyle name="%20 - Vurgu5 2 3" xfId="68"/>
    <cellStyle name="%20 - Vurgu5 3" xfId="69"/>
    <cellStyle name="%20 - Vurgu5 3 2" xfId="70"/>
    <cellStyle name="%20 - Vurgu5 3 3" xfId="71"/>
    <cellStyle name="%20 - Vurgu6" xfId="30" builtinId="50" customBuiltin="1"/>
    <cellStyle name="%20 - Vurgu6 2" xfId="72"/>
    <cellStyle name="%20 - Vurgu6 2 2" xfId="73"/>
    <cellStyle name="%20 - Vurgu6 2 2 2" xfId="74"/>
    <cellStyle name="%20 - Vurgu6 2 3" xfId="75"/>
    <cellStyle name="%20 - Vurgu6 3" xfId="76"/>
    <cellStyle name="%20 - Vurgu6 3 2" xfId="77"/>
    <cellStyle name="%20 - Vurgu6 3 3" xfId="78"/>
    <cellStyle name="%40 - Vurgu1" xfId="17" builtinId="31" customBuiltin="1"/>
    <cellStyle name="%40 - Vurgu1 2" xfId="79"/>
    <cellStyle name="%40 - Vurgu1 2 2" xfId="80"/>
    <cellStyle name="%40 - Vurgu1 2 2 2" xfId="81"/>
    <cellStyle name="%40 - Vurgu1 2 3" xfId="82"/>
    <cellStyle name="%40 - Vurgu1 3" xfId="83"/>
    <cellStyle name="%40 - Vurgu1 3 2" xfId="84"/>
    <cellStyle name="%40 - Vurgu1 3 3" xfId="85"/>
    <cellStyle name="%40 - Vurgu2" xfId="20" builtinId="35" customBuiltin="1"/>
    <cellStyle name="%40 - Vurgu2 2" xfId="86"/>
    <cellStyle name="%40 - Vurgu2 2 2" xfId="87"/>
    <cellStyle name="%40 - Vurgu2 2 2 2" xfId="88"/>
    <cellStyle name="%40 - Vurgu2 2 3" xfId="89"/>
    <cellStyle name="%40 - Vurgu2 3" xfId="90"/>
    <cellStyle name="%40 - Vurgu2 3 2" xfId="91"/>
    <cellStyle name="%40 - Vurgu2 3 3" xfId="92"/>
    <cellStyle name="%40 - Vurgu3 2" xfId="93"/>
    <cellStyle name="%40 - Vurgu3 2 2" xfId="94"/>
    <cellStyle name="%40 - Vurgu3 2 2 2" xfId="95"/>
    <cellStyle name="%40 - Vurgu3 2 3" xfId="96"/>
    <cellStyle name="%40 - Vurgu3 3" xfId="97"/>
    <cellStyle name="%40 - Vurgu3 3 2" xfId="98"/>
    <cellStyle name="%40 - Vurgu3 3 3" xfId="99"/>
    <cellStyle name="%40 - Vurgu3 4" xfId="100"/>
    <cellStyle name="%40 - Vurgu4" xfId="24" builtinId="43" customBuiltin="1"/>
    <cellStyle name="%40 - Vurgu4 2" xfId="101"/>
    <cellStyle name="%40 - Vurgu4 2 2" xfId="102"/>
    <cellStyle name="%40 - Vurgu4 2 2 2" xfId="103"/>
    <cellStyle name="%40 - Vurgu4 2 3" xfId="104"/>
    <cellStyle name="%40 - Vurgu4 3" xfId="105"/>
    <cellStyle name="%40 - Vurgu4 3 2" xfId="106"/>
    <cellStyle name="%40 - Vurgu4 3 3" xfId="107"/>
    <cellStyle name="%40 - Vurgu5" xfId="27" builtinId="47" customBuiltin="1"/>
    <cellStyle name="%40 - Vurgu5 2" xfId="108"/>
    <cellStyle name="%40 - Vurgu5 2 2" xfId="109"/>
    <cellStyle name="%40 - Vurgu5 2 2 2" xfId="110"/>
    <cellStyle name="%40 - Vurgu5 2 3" xfId="111"/>
    <cellStyle name="%40 - Vurgu5 3" xfId="112"/>
    <cellStyle name="%40 - Vurgu5 3 2" xfId="113"/>
    <cellStyle name="%40 - Vurgu5 3 3" xfId="114"/>
    <cellStyle name="%40 - Vurgu6" xfId="31" builtinId="51" customBuiltin="1"/>
    <cellStyle name="%40 - Vurgu6 2" xfId="115"/>
    <cellStyle name="%40 - Vurgu6 2 2" xfId="116"/>
    <cellStyle name="%40 - Vurgu6 2 2 2" xfId="117"/>
    <cellStyle name="%40 - Vurgu6 2 3" xfId="118"/>
    <cellStyle name="%40 - Vurgu6 3" xfId="119"/>
    <cellStyle name="%40 - Vurgu6 3 2" xfId="120"/>
    <cellStyle name="%40 - Vurgu6 3 3" xfId="121"/>
    <cellStyle name="%60 - Vurgu1" xfId="18" builtinId="32" customBuiltin="1"/>
    <cellStyle name="%60 - Vurgu1 2" xfId="122"/>
    <cellStyle name="%60 - Vurgu1 2 2" xfId="123"/>
    <cellStyle name="%60 - Vurgu1 3" xfId="124"/>
    <cellStyle name="%60 - Vurgu2" xfId="21" builtinId="36" customBuiltin="1"/>
    <cellStyle name="%60 - Vurgu2 2" xfId="125"/>
    <cellStyle name="%60 - Vurgu2 2 2" xfId="126"/>
    <cellStyle name="%60 - Vurgu2 3" xfId="127"/>
    <cellStyle name="%60 - Vurgu3 2" xfId="128"/>
    <cellStyle name="%60 - Vurgu3 2 2" xfId="129"/>
    <cellStyle name="%60 - Vurgu3 3" xfId="130"/>
    <cellStyle name="%60 - Vurgu3 4" xfId="131"/>
    <cellStyle name="%60 - Vurgu4 2" xfId="132"/>
    <cellStyle name="%60 - Vurgu4 2 2" xfId="133"/>
    <cellStyle name="%60 - Vurgu4 3" xfId="134"/>
    <cellStyle name="%60 - Vurgu4 4" xfId="135"/>
    <cellStyle name="%60 - Vurgu5" xfId="28" builtinId="48" customBuiltin="1"/>
    <cellStyle name="%60 - Vurgu5 2" xfId="136"/>
    <cellStyle name="%60 - Vurgu5 2 2" xfId="137"/>
    <cellStyle name="%60 - Vurgu5 3" xfId="138"/>
    <cellStyle name="%60 - Vurgu6 2" xfId="139"/>
    <cellStyle name="%60 - Vurgu6 2 2" xfId="140"/>
    <cellStyle name="%60 - Vurgu6 3" xfId="141"/>
    <cellStyle name="%60 - Vurgu6 4" xfId="142"/>
    <cellStyle name="20% - Accent1" xfId="143"/>
    <cellStyle name="20% - Accent1 2" xfId="144"/>
    <cellStyle name="20% - Accent1 3" xfId="145"/>
    <cellStyle name="20% - Accent2" xfId="146"/>
    <cellStyle name="20% - Accent2 2" xfId="147"/>
    <cellStyle name="20% - Accent2 3" xfId="148"/>
    <cellStyle name="20% - Accent3" xfId="149"/>
    <cellStyle name="20% - Accent3 2" xfId="150"/>
    <cellStyle name="20% - Accent3 3" xfId="151"/>
    <cellStyle name="20% - Accent4" xfId="152"/>
    <cellStyle name="20% - Accent4 2" xfId="153"/>
    <cellStyle name="20% - Accent4 3" xfId="154"/>
    <cellStyle name="20% - Accent5" xfId="155"/>
    <cellStyle name="20% - Accent5 2" xfId="156"/>
    <cellStyle name="20% - Accent5 3" xfId="157"/>
    <cellStyle name="20% - Accent6" xfId="158"/>
    <cellStyle name="20% - Accent6 2" xfId="159"/>
    <cellStyle name="20% - Accent6 3" xfId="160"/>
    <cellStyle name="40% - Accent1" xfId="161"/>
    <cellStyle name="40% - Accent1 2" xfId="162"/>
    <cellStyle name="40% - Accent1 3" xfId="163"/>
    <cellStyle name="40% - Accent2" xfId="164"/>
    <cellStyle name="40% - Accent2 2" xfId="165"/>
    <cellStyle name="40% - Accent2 3" xfId="166"/>
    <cellStyle name="40% - Accent3" xfId="167"/>
    <cellStyle name="40% - Accent3 2" xfId="168"/>
    <cellStyle name="40% - Accent3 3" xfId="169"/>
    <cellStyle name="40% - Accent4" xfId="170"/>
    <cellStyle name="40% - Accent4 2" xfId="171"/>
    <cellStyle name="40% - Accent4 3" xfId="172"/>
    <cellStyle name="40% - Accent5" xfId="173"/>
    <cellStyle name="40% - Accent5 2" xfId="174"/>
    <cellStyle name="40% - Accent5 3" xfId="175"/>
    <cellStyle name="40% - Accent6" xfId="176"/>
    <cellStyle name="40% - Accent6 2" xfId="177"/>
    <cellStyle name="40% - Accent6 3" xfId="178"/>
    <cellStyle name="60% - Accent1" xfId="179"/>
    <cellStyle name="60% - Accent2" xfId="180"/>
    <cellStyle name="60% - Accent3" xfId="181"/>
    <cellStyle name="60% - Accent4" xfId="182"/>
    <cellStyle name="60% - Accent5" xfId="183"/>
    <cellStyle name="60% - Accent6" xfId="184"/>
    <cellStyle name="Accent1" xfId="185"/>
    <cellStyle name="Accent2" xfId="186"/>
    <cellStyle name="Accent3" xfId="187"/>
    <cellStyle name="Accent4" xfId="188"/>
    <cellStyle name="Accent5" xfId="189"/>
    <cellStyle name="Accent6" xfId="190"/>
    <cellStyle name="Açıklama Metni" xfId="14" builtinId="53" customBuiltin="1"/>
    <cellStyle name="Açıklama Metni 2" xfId="191"/>
    <cellStyle name="Açıklama Metni 2 2" xfId="192"/>
    <cellStyle name="Açıklama Metni 3" xfId="193"/>
    <cellStyle name="Ana Başlık 2" xfId="195"/>
    <cellStyle name="Ana Başlık 2 2" xfId="196"/>
    <cellStyle name="Ana Başlık 3" xfId="197"/>
    <cellStyle name="Ana Başlık 4" xfId="194"/>
    <cellStyle name="Bad" xfId="198"/>
    <cellStyle name="Bağlı Hücre" xfId="11" builtinId="24" customBuiltin="1"/>
    <cellStyle name="Bağlı Hücre 2" xfId="199"/>
    <cellStyle name="Bağlı Hücre 2 2" xfId="200"/>
    <cellStyle name="Bağlı Hücre 3" xfId="201"/>
    <cellStyle name="Başlık 1" xfId="1" builtinId="16" customBuiltin="1"/>
    <cellStyle name="Başlık 1 2" xfId="202"/>
    <cellStyle name="Başlık 1 2 2" xfId="203"/>
    <cellStyle name="Başlık 1 3" xfId="204"/>
    <cellStyle name="Başlık 2" xfId="2" builtinId="17" customBuiltin="1"/>
    <cellStyle name="Başlık 2 2" xfId="205"/>
    <cellStyle name="Başlık 2 2 2" xfId="206"/>
    <cellStyle name="Başlık 2 3" xfId="207"/>
    <cellStyle name="Başlık 3" xfId="3" builtinId="18" customBuiltin="1"/>
    <cellStyle name="Başlık 3 2" xfId="208"/>
    <cellStyle name="Başlık 3 2 2" xfId="209"/>
    <cellStyle name="Başlık 3 3" xfId="210"/>
    <cellStyle name="Başlık 4" xfId="4" builtinId="19" customBuiltin="1"/>
    <cellStyle name="Başlık 4 2" xfId="211"/>
    <cellStyle name="Başlık 4 2 2" xfId="212"/>
    <cellStyle name="Başlık 4 3" xfId="213"/>
    <cellStyle name="Binlik Ayracı_ADANA KOYDES_IS_ICMAL_TABLOSU19(1).12.2006" xfId="214"/>
    <cellStyle name="Calculation" xfId="215"/>
    <cellStyle name="Check Cell" xfId="216"/>
    <cellStyle name="Comma" xfId="217"/>
    <cellStyle name="Currency" xfId="218"/>
    <cellStyle name="Çıkış" xfId="9" builtinId="21" customBuiltin="1"/>
    <cellStyle name="Çıkış 2" xfId="219"/>
    <cellStyle name="Çıkış 2 2" xfId="220"/>
    <cellStyle name="Çıkış 3" xfId="221"/>
    <cellStyle name="Date" xfId="222"/>
    <cellStyle name="Explanatory Text" xfId="223"/>
    <cellStyle name="Fıxed" xfId="224"/>
    <cellStyle name="Giriş" xfId="8" builtinId="20" customBuiltin="1"/>
    <cellStyle name="Giriş 2" xfId="225"/>
    <cellStyle name="Giriş 2 2" xfId="226"/>
    <cellStyle name="Giriş 3" xfId="227"/>
    <cellStyle name="Good" xfId="228"/>
    <cellStyle name="Headıng1" xfId="229"/>
    <cellStyle name="Headıng2" xfId="230"/>
    <cellStyle name="Heading 1" xfId="231"/>
    <cellStyle name="Heading 2" xfId="232"/>
    <cellStyle name="Heading 3" xfId="233"/>
    <cellStyle name="Heading 4" xfId="234"/>
    <cellStyle name="Hesaplama" xfId="10" builtinId="22" customBuiltin="1"/>
    <cellStyle name="Hesaplama 2" xfId="235"/>
    <cellStyle name="Hesaplama 2 2" xfId="236"/>
    <cellStyle name="Hesaplama 3" xfId="237"/>
    <cellStyle name="Input" xfId="238"/>
    <cellStyle name="İşaretli Hücre" xfId="12" builtinId="23" customBuiltin="1"/>
    <cellStyle name="İşaretli Hücre 2" xfId="239"/>
    <cellStyle name="İşaretli Hücre 2 2" xfId="240"/>
    <cellStyle name="İşaretli Hücre 3" xfId="241"/>
    <cellStyle name="İyi" xfId="5" builtinId="26" customBuiltin="1"/>
    <cellStyle name="İyi 2" xfId="242"/>
    <cellStyle name="İyi 2 2" xfId="243"/>
    <cellStyle name="İyi 3" xfId="244"/>
    <cellStyle name="Köprü" xfId="317" builtinId="8"/>
    <cellStyle name="Köprü 2" xfId="245"/>
    <cellStyle name="Köprü 3" xfId="246"/>
    <cellStyle name="Kötü" xfId="6" builtinId="27" customBuiltin="1"/>
    <cellStyle name="Kötü 2" xfId="247"/>
    <cellStyle name="Kötü 2 2" xfId="248"/>
    <cellStyle name="Kötü 3" xfId="249"/>
    <cellStyle name="Linked Cell" xfId="250"/>
    <cellStyle name="Neutral" xfId="251"/>
    <cellStyle name="Normal" xfId="0" builtinId="0"/>
    <cellStyle name="Normal 2" xfId="252"/>
    <cellStyle name="Normal 2 2" xfId="253"/>
    <cellStyle name="Normal 2 3" xfId="254"/>
    <cellStyle name="Normal 3" xfId="255"/>
    <cellStyle name="Normal 3 2" xfId="256"/>
    <cellStyle name="Normal 3 2 2" xfId="257"/>
    <cellStyle name="Normal 3 2 2 2" xfId="258"/>
    <cellStyle name="Normal 3 3" xfId="259"/>
    <cellStyle name="Normal 4" xfId="260"/>
    <cellStyle name="Normal 4 2" xfId="261"/>
    <cellStyle name="Normal 4 3" xfId="262"/>
    <cellStyle name="Normal 4 4" xfId="263"/>
    <cellStyle name="Normal 5" xfId="264"/>
    <cellStyle name="Normal 6" xfId="265"/>
    <cellStyle name="Normal 7" xfId="266"/>
    <cellStyle name="Normal 8" xfId="267"/>
    <cellStyle name="Normal 9" xfId="32"/>
    <cellStyle name="Normal_2. ETAP Susuz köy 25 TRİLYON" xfId="316"/>
    <cellStyle name="Normal_2005-2006 çalışmaları icmal tablolarına ait formatlar" xfId="268"/>
    <cellStyle name="Normal_ADANA KOYDES_IS_ICMAL_TABLOSU19(1).12.2006" xfId="269"/>
    <cellStyle name="Normal_AMASYA KÖYDES 2006-2007 İZLEME TABLOLARIbakanlık Temmuz" xfId="270"/>
    <cellStyle name="Normal_EK_I_II_ III" xfId="271"/>
    <cellStyle name="Not 2" xfId="272"/>
    <cellStyle name="Not 2 2" xfId="273"/>
    <cellStyle name="Not 3" xfId="274"/>
    <cellStyle name="Not 3 2" xfId="275"/>
    <cellStyle name="Not 3 3" xfId="276"/>
    <cellStyle name="Not 4" xfId="277"/>
    <cellStyle name="Note" xfId="278"/>
    <cellStyle name="Nötr" xfId="7" builtinId="28" customBuiltin="1"/>
    <cellStyle name="Nötr 2" xfId="279"/>
    <cellStyle name="Nötr 2 2" xfId="280"/>
    <cellStyle name="Nötr 3" xfId="281"/>
    <cellStyle name="Output" xfId="282"/>
    <cellStyle name="Percent" xfId="283"/>
    <cellStyle name="Title" xfId="284"/>
    <cellStyle name="Toplam" xfId="15" builtinId="25" customBuiltin="1"/>
    <cellStyle name="Toplam 2" xfId="285"/>
    <cellStyle name="Toplam 2 2" xfId="286"/>
    <cellStyle name="Toplam 3" xfId="287"/>
    <cellStyle name="Total" xfId="288"/>
    <cellStyle name="Uyarı Metni" xfId="13" builtinId="11" customBuiltin="1"/>
    <cellStyle name="Uyarı Metni 2" xfId="289"/>
    <cellStyle name="Uyarı Metni 2 2" xfId="290"/>
    <cellStyle name="Uyarı Metni 3" xfId="291"/>
    <cellStyle name="Virgül [0]_ENV_YOL" xfId="292"/>
    <cellStyle name="Virgül 2" xfId="293"/>
    <cellStyle name="Virgül 2 2" xfId="294"/>
    <cellStyle name="Vurgu1" xfId="16" builtinId="29" customBuiltin="1"/>
    <cellStyle name="Vurgu1 2" xfId="295"/>
    <cellStyle name="Vurgu1 2 2" xfId="296"/>
    <cellStyle name="Vurgu1 3" xfId="297"/>
    <cellStyle name="Vurgu2" xfId="19" builtinId="33" customBuiltin="1"/>
    <cellStyle name="Vurgu2 2" xfId="298"/>
    <cellStyle name="Vurgu2 2 2" xfId="299"/>
    <cellStyle name="Vurgu2 3" xfId="300"/>
    <cellStyle name="Vurgu3" xfId="22" builtinId="37" customBuiltin="1"/>
    <cellStyle name="Vurgu3 2" xfId="301"/>
    <cellStyle name="Vurgu3 2 2" xfId="302"/>
    <cellStyle name="Vurgu3 3" xfId="303"/>
    <cellStyle name="Vurgu4" xfId="23" builtinId="41" customBuiltin="1"/>
    <cellStyle name="Vurgu4 2" xfId="304"/>
    <cellStyle name="Vurgu4 2 2" xfId="305"/>
    <cellStyle name="Vurgu4 3" xfId="306"/>
    <cellStyle name="Vurgu5" xfId="25" builtinId="45" customBuiltin="1"/>
    <cellStyle name="Vurgu5 2" xfId="307"/>
    <cellStyle name="Vurgu5 2 2" xfId="308"/>
    <cellStyle name="Vurgu5 3" xfId="309"/>
    <cellStyle name="Vurgu6" xfId="29" builtinId="49" customBuiltin="1"/>
    <cellStyle name="Vurgu6 2" xfId="310"/>
    <cellStyle name="Vurgu6 2 2" xfId="311"/>
    <cellStyle name="Vurgu6 3" xfId="312"/>
    <cellStyle name="Warning Text" xfId="313"/>
    <cellStyle name="Yüzde 2" xfId="315"/>
    <cellStyle name="Yüzde 3" xfId="314"/>
  </cellStyles>
  <dxfs count="0"/>
  <tableStyles count="0" defaultTableStyle="TableStyleMedium2" defaultPivotStyle="PivotStyleLight16"/>
  <colors>
    <mruColors>
      <color rgb="FF00FF00"/>
      <color rgb="FF5BFFBD"/>
      <color rgb="FF00FF99"/>
      <color rgb="FFD8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0</xdr:colOff>
      <xdr:row>3</xdr:row>
      <xdr:rowOff>0</xdr:rowOff>
    </xdr:to>
    <xdr:sp macro="" textlink="">
      <xdr:nvSpPr>
        <xdr:cNvPr id="2" name="Line 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 name="Line 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 name="Line 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 name="Line 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 name="Line 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 name="Line 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 name="Line 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 name="Line 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 name="Line 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 name="Line 1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 name="Line 1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 name="Line 1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 name="Line 1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 name="Line 1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 name="Line 1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 name="Line 1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 name="Line 1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 name="Line 1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 name="Line 1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 name="Line 2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 name="Line 2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 name="Line 2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 name="Line 2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 name="Line 2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 name="Line 2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 name="Line 2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 name="Line 2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 name="Line 2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 name="Line 2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 name="Line 3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 name="Line 3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 name="Line 3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 name="Line 3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 name="Line 3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 name="Line 3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 name="Line 3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 name="Line 3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 name="Line 3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 name="Line 3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 name="Line 4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 name="Line 4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 name="Line 4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 name="Line 4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 name="Line 4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 name="Line 4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7" name="Line 4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8" name="Line 4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9" name="Line 4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0" name="Line 4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1" name="Line 5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2" name="Line 5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3" name="Line 5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4" name="Line 5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5" name="Line 5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6" name="Line 5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7" name="Line 5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8" name="Line 5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9" name="Line 5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0" name="Line 5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1" name="Line 6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2" name="Line 6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3" name="Line 6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4" name="Line 6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5" name="Line 6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6" name="Line 6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7" name="Line 6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8" name="Line 6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9" name="Line 6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0" name="Line 6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1" name="Line 7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2" name="Line 7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3" name="Line 7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4" name="Line 7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5" name="Line 7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6" name="Line 7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7" name="Line 7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8" name="Line 7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9" name="Line 7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0" name="Line 7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1" name="Line 8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2" name="Line 8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3" name="Line 8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4" name="Line 8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5" name="Line 8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6" name="Line 8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7" name="Line 8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8" name="Line 8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9" name="Line 8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0" name="Line 8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1" name="Line 9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2" name="Line 9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3" name="Line 9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4" name="Line 9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5" name="Line 9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6" name="Line 9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7" name="Line 9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8" name="Line 9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9" name="Line 9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0" name="Line 9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1" name="Line 10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2" name="Line 10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3" name="Line 10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4" name="Line 10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5" name="Line 10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6" name="Line 10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7" name="Line 10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8" name="Line 10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9" name="Line 10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0" name="Line 10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1" name="Line 11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2" name="Line 11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3" name="Line 11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4" name="Line 11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5" name="Line 11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6" name="Line 11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7" name="Line 11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8" name="Line 11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9" name="Line 11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0" name="Line 12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1" name="Line 12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2" name="Line 12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3" name="Line 12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4" name="Line 12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5" name="Line 12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6" name="Line 12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7" name="Line 12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8" name="Line 12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9" name="Line 12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0" name="Line 13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1" name="Line 13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2" name="Line 13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3" name="Line 13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4" name="Line 13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5" name="Line 13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6" name="Line 13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7" name="Line 13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8" name="Line 13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9" name="Line 13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0" name="Line 14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1" name="Line 14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2" name="Line 14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3" name="Line 14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4" name="Line 14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5" name="Line 14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6" name="Line 14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7" name="Line 14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8" name="Line 14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9" name="Line 14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0" name="Line 15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1" name="Line 15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2" name="Line 15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3" name="Line 15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4" name="Line 15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5" name="Line 15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6" name="Line 15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7" name="Line 15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8" name="Line 15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9" name="Line 15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0" name="Line 16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1" name="Line 16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2" name="Line 16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3" name="Line 16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4" name="Line 16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5" name="Line 16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6" name="Line 16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7" name="Line 16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8" name="Line 16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9" name="Line 16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0" name="Line 17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1" name="Line 17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2" name="Line 17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3" name="Line 17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4" name="Line 17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5" name="Line 17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6" name="Line 17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7" name="Line 17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8" name="Line 17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9" name="Line 17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0" name="Line 18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1" name="Line 18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2" name="Line 18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3" name="Line 18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4" name="Line 18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5" name="Line 18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6" name="Line 18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7" name="Line 18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8" name="Line 18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9" name="Line 18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0" name="Line 19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1" name="Line 19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2" name="Line 19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3" name="Line 19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4" name="Line 19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5" name="Line 19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6" name="Line 19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7" name="Line 19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8" name="Line 19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9" name="Line 19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0" name="Line 20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1" name="Line 20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2" name="Line 20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3" name="Line 20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4" name="Line 20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5" name="Line 20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6" name="Line 20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7" name="Line 20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8" name="Line 20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9" name="Line 20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0" name="Line 21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1" name="Line 21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2" name="Line 21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3" name="Line 21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4" name="Line 21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5" name="Line 21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6" name="Line 21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7" name="Line 21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8" name="Line 21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9" name="Line 21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0" name="Line 22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1" name="Line 22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2" name="Line 22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3" name="Line 22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4" name="Line 22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5" name="Line 22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6" name="Line 22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7" name="Line 22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8" name="Line 22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9" name="Line 22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0" name="Line 23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1" name="Line 23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2" name="Line 23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3" name="Line 23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4" name="Line 23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5" name="Line 23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6" name="Line 23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7" name="Line 23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8" name="Line 23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9" name="Line 24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0" name="Line 24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1" name="Line 24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2" name="Line 24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3" name="Line 24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4" name="Line 24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5" name="Line 24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6" name="Line 24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7" name="Line 24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8" name="Line 24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9" name="Line 25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0" name="Line 25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1" name="Line 25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2" name="Line 25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3" name="Line 25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4" name="Line 25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5" name="Line 25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6" name="Line 25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7" name="Line 25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8" name="Line 25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9" name="Line 26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0" name="Line 26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1" name="Line 26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2" name="Line 26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3" name="Line 26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4" name="Line 26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5" name="Line 26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6" name="Line 26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7" name="Line 26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8" name="Line 26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9" name="Line 27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0" name="Line 27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1" name="Line 27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2" name="Line 27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3" name="Line 27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4" name="Line 27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5" name="Line 27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6" name="Line 27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7" name="Line 27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8" name="Line 27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9" name="Line 28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0" name="Line 28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1" name="Line 28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2" name="Line 28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3" name="Line 28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4" name="Line 28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5" name="Line 28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6" name="Line 28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7" name="Line 28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8" name="Line 28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9" name="Line 29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0" name="Line 29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1" name="Line 29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2" name="Line 29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3" name="Line 29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4" name="Line 29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5" name="Line 29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6" name="Line 29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7" name="Line 29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8" name="Line 29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9" name="Line 30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0" name="Line 30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1" name="Line 30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2" name="Line 30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3" name="Line 30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4" name="Line 30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5" name="Line 30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6" name="Line 30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7" name="Line 30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8" name="Line 30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9" name="Line 31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0" name="Line 31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1" name="Line 31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2" name="Line 31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3" name="Line 31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4" name="Line 31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5" name="Line 31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6" name="Line 31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7" name="Line 31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8" name="Line 31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9" name="Line 32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0" name="Line 32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1" name="Line 32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2" name="Line 32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3" name="Line 32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4" name="Line 32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5" name="Line 32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6" name="Line 32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7" name="Line 32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8" name="Line 32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9" name="Line 33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0" name="Line 33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1" name="Line 33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2" name="Line 33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3" name="Line 33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4" name="Line 33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5" name="Line 33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6" name="Line 33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7" name="Line 33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8" name="Line 33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9" name="Line 34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0" name="Line 34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1" name="Line 34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2" name="Line 34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3" name="Line 34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4" name="Line 34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5" name="Line 34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6" name="Line 34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7" name="Line 34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8" name="Line 34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9" name="Line 35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0" name="Line 35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1" name="Line 35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2" name="Line 35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3" name="Line 35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4" name="Line 35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5" name="Line 35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6" name="Line 35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7" name="Line 35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8" name="Line 36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9" name="Line 36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0" name="Line 36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1" name="Line 36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2" name="Line 36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3" name="Line 36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4" name="Line 36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5" name="Line 36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6" name="Line 36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7" name="Line 36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8" name="Line 37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9" name="Line 37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0" name="Line 37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1" name="Line 37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2" name="Line 37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3" name="Line 37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4" name="Line 37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5" name="Line 37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6" name="Line 37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7" name="Line 37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8" name="Line 38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9" name="Line 38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0" name="Line 38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1" name="Line 38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2" name="Line 38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3" name="Line 38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4" name="Line 38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5" name="Line 38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6" name="Line 38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7" name="Line 38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8" name="Line 39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9" name="Line 39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0" name="Line 39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1" name="Line 39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2" name="Line 39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3" name="Line 39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4" name="Line 39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5" name="Line 39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6" name="Line 39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7" name="Line 39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8" name="Line 40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9" name="Line 40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0" name="Line 40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1" name="Line 40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2" name="Line 40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3" name="Line 40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4" name="Line 40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5" name="Line 40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6" name="Line 40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7" name="Line 40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8" name="Line 41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9" name="Line 41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0" name="Line 41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1" name="Line 41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2" name="Line 41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3" name="Line 41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4" name="Line 41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5" name="Line 41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6" name="Line 41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7" name="Line 41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8" name="Line 42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9" name="Line 42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0" name="Line 42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1" name="Line 42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2" name="Line 42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3" name="Line 42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4" name="Line 42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5" name="Line 42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6" name="Line 42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7" name="Line 42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8" name="Line 43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9" name="Line 43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0" name="Line 43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1" name="Line 43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2" name="Line 43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3" name="Line 43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4" name="Line 43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5" name="Line 43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6" name="Line 43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7" name="Line 43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8" name="Line 44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9" name="Line 44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0" name="Line 44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1" name="Line 44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2" name="Line 44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3" name="Line 44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4" name="Line 44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5" name="Line 44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6" name="Line 44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7" name="Line 44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8" name="Line 45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9" name="Line 45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0" name="Line 45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1" name="Line 45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2" name="Line 45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3" name="Line 45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4" name="Line 45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5" name="Line 45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6" name="Line 45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7" name="Line 45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8" name="Line 46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9" name="Line 46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0" name="Line 46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1" name="Line 46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2" name="Line 46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3" name="Line 46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4" name="Line 46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5" name="Line 46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6" name="Line 46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7" name="Line 46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8" name="Line 47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9" name="Line 47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70" name="Line 47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71" name="Line 47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72" name="Line 47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73" name="Line 47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3</xdr:row>
      <xdr:rowOff>0</xdr:rowOff>
    </xdr:from>
    <xdr:to>
      <xdr:col>19</xdr:col>
      <xdr:colOff>0</xdr:colOff>
      <xdr:row>3</xdr:row>
      <xdr:rowOff>0</xdr:rowOff>
    </xdr:to>
    <xdr:sp macro="" textlink="">
      <xdr:nvSpPr>
        <xdr:cNvPr id="2" name="Line 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 name="Line 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 name="Line 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 name="Line 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 name="Line 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 name="Line 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 name="Line 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 name="Line 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 name="Line 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 name="Line 1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 name="Line 1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 name="Line 1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 name="Line 1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 name="Line 1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 name="Line 1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 name="Line 1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 name="Line 1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 name="Line 1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 name="Line 1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 name="Line 2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 name="Line 2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 name="Line 2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 name="Line 2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 name="Line 2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 name="Line 2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 name="Line 2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 name="Line 2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 name="Line 2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 name="Line 2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 name="Line 3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 name="Line 3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 name="Line 3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 name="Line 3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 name="Line 3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 name="Line 3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 name="Line 3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 name="Line 3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 name="Line 3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 name="Line 3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 name="Line 4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 name="Line 4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 name="Line 4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 name="Line 4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 name="Line 4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 name="Line 4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7" name="Line 4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8" name="Line 4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9" name="Line 4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0" name="Line 4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1" name="Line 5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2" name="Line 5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3" name="Line 5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4" name="Line 5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5" name="Line 5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6" name="Line 5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7" name="Line 5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8" name="Line 5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9" name="Line 5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0" name="Line 5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1" name="Line 6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2" name="Line 6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3" name="Line 6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4" name="Line 6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5" name="Line 6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6" name="Line 6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7" name="Line 6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8" name="Line 6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9" name="Line 6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0" name="Line 6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1" name="Line 7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2" name="Line 7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3" name="Line 7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4" name="Line 7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5" name="Line 7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6" name="Line 7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7" name="Line 7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8" name="Line 7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9" name="Line 7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0" name="Line 7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1" name="Line 8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2" name="Line 8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3" name="Line 8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4" name="Line 8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5" name="Line 8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6" name="Line 8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7" name="Line 8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8" name="Line 8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9" name="Line 8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0" name="Line 8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1" name="Line 9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2" name="Line 9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3" name="Line 9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4" name="Line 9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5" name="Line 9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6" name="Line 9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7" name="Line 9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8" name="Line 9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9" name="Line 9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0" name="Line 9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1" name="Line 10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2" name="Line 10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3" name="Line 10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4" name="Line 10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5" name="Line 10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6" name="Line 10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7" name="Line 10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8" name="Line 10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9" name="Line 10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0" name="Line 10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1" name="Line 11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2" name="Line 11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3" name="Line 11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4" name="Line 11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5" name="Line 11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6" name="Line 11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7" name="Line 11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8" name="Line 11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9" name="Line 11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19050</xdr:colOff>
      <xdr:row>3</xdr:row>
      <xdr:rowOff>0</xdr:rowOff>
    </xdr:from>
    <xdr:to>
      <xdr:col>14</xdr:col>
      <xdr:colOff>95250</xdr:colOff>
      <xdr:row>3</xdr:row>
      <xdr:rowOff>0</xdr:rowOff>
    </xdr:to>
    <xdr:sp macro="" textlink="">
      <xdr:nvSpPr>
        <xdr:cNvPr id="120" name="AutoShape 119"/>
        <xdr:cNvSpPr>
          <a:spLocks/>
        </xdr:cNvSpPr>
      </xdr:nvSpPr>
      <xdr:spPr bwMode="auto">
        <a:xfrm>
          <a:off x="14230350" y="1685925"/>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1" name="Line 12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2" name="Line 12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3" name="Line 12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4" name="Line 12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5" name="Line 12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6" name="Line 12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7" name="Line 12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8" name="Line 12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9" name="Line 12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0" name="Line 12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1" name="Line 13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2" name="Line 13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3" name="Line 13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4" name="Line 13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5" name="Line 13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6" name="Line 13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7" name="Line 13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8" name="Line 13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9" name="Line 13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0" name="Line 13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1" name="Line 14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2" name="Line 14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3" name="Line 14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4" name="Line 14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5" name="Line 14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6" name="Line 14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7" name="Line 14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8" name="Line 14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9" name="Line 14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0" name="Line 14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1" name="Line 15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2" name="Line 15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3" name="Line 15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4" name="Line 15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5" name="Line 15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6" name="Line 15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7" name="Line 15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8" name="Line 15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9" name="Line 15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0" name="Line 15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1" name="Line 16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2" name="Line 16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3" name="Line 16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4" name="Line 16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5" name="Line 16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6" name="Line 16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7" name="Line 16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8" name="Line 16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9" name="Line 16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0" name="Line 16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1" name="Line 17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2" name="Line 17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3" name="Line 17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4" name="Line 17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5" name="Line 17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6" name="Line 17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7" name="Line 17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8" name="Line 17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9" name="Line 17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0" name="Line 17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1" name="Line 18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2" name="Line 18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3" name="Line 18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4" name="Line 18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5" name="Line 18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6" name="Line 18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7" name="Line 18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8" name="Line 18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9" name="Line 18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0" name="Line 18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1" name="Line 19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2" name="Line 19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3" name="Line 19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4" name="Line 19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5" name="Line 19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6" name="Line 19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7" name="Line 19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8" name="Line 19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9" name="Line 19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0" name="Line 19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1" name="Line 20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2" name="Line 20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3" name="Line 20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4" name="Line 20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5" name="Line 20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6" name="Line 20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7" name="Line 20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8" name="Line 20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9" name="Line 20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0" name="Line 20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1" name="Line 21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2" name="Line 21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3" name="Line 21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4" name="Line 21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5" name="Line 21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6" name="Line 21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7" name="Line 21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8" name="Line 21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9" name="Line 21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0" name="Line 21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1" name="Line 22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2" name="Line 22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3" name="Line 22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4" name="Line 22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5" name="Line 22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6" name="Line 22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7" name="Line 22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8" name="Line 22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9" name="Line 22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0" name="Line 22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1" name="Line 23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2" name="Line 23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3" name="Line 23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4" name="Line 23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5" name="Line 23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6" name="Line 23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7" name="Line 23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8" name="Line 23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19050</xdr:colOff>
      <xdr:row>3</xdr:row>
      <xdr:rowOff>0</xdr:rowOff>
    </xdr:from>
    <xdr:to>
      <xdr:col>14</xdr:col>
      <xdr:colOff>95250</xdr:colOff>
      <xdr:row>3</xdr:row>
      <xdr:rowOff>0</xdr:rowOff>
    </xdr:to>
    <xdr:sp macro="" textlink="">
      <xdr:nvSpPr>
        <xdr:cNvPr id="239" name="AutoShape 238"/>
        <xdr:cNvSpPr>
          <a:spLocks/>
        </xdr:cNvSpPr>
      </xdr:nvSpPr>
      <xdr:spPr bwMode="auto">
        <a:xfrm>
          <a:off x="14230350" y="1685925"/>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0" name="Line 23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1" name="Line 24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2" name="Line 24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3" name="Line 24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4" name="Line 24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5" name="Line 24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6" name="Line 24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7" name="Line 24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8" name="Line 24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9" name="Line 24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0" name="Line 24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1" name="Line 25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2" name="Line 25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3" name="Line 25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4" name="Line 25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5" name="Line 25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6" name="Line 25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7" name="Line 25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8" name="Line 25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9" name="Line 25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0" name="Line 25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1" name="Line 26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2" name="Line 26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3" name="Line 26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4" name="Line 26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5" name="Line 26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6" name="Line 26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7" name="Line 26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8" name="Line 26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9" name="Line 26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0" name="Line 26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1" name="Line 27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2" name="Line 27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3" name="Line 27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4" name="Line 27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5" name="Line 27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6" name="Line 27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7" name="Line 27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8" name="Line 27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9" name="Line 27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0" name="Line 27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1" name="Line 28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2" name="Line 28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3" name="Line 28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4" name="Line 28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5" name="Line 28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6" name="Line 28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7" name="Line 28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8" name="Line 28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9" name="Line 28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0" name="Line 28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1" name="Line 29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2" name="Line 29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3" name="Line 29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4" name="Line 29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5" name="Line 29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6" name="Line 29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7" name="Line 29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8" name="Line 29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9" name="Line 29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0" name="Line 29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1" name="Line 30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2" name="Line 30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3" name="Line 30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4" name="Line 30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5" name="Line 30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6" name="Line 30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7" name="Line 30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8" name="Line 30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9" name="Line 30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0" name="Line 30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1" name="Line 31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2" name="Line 31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3" name="Line 31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4" name="Line 31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5" name="Line 31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6" name="Line 31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7" name="Line 31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8" name="Line 31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9" name="Line 31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0" name="Line 31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1" name="Line 32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2" name="Line 32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3" name="Line 32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4" name="Line 32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5" name="Line 32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6" name="Line 32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7" name="Line 32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8" name="Line 32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9" name="Line 32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0" name="Line 32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1" name="Line 33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2" name="Line 33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3" name="Line 33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4" name="Line 33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5" name="Line 33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6" name="Line 33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7" name="Line 33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8" name="Line 33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9" name="Line 33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0" name="Line 33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1" name="Line 34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2" name="Line 34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3" name="Line 34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4" name="Line 34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5" name="Line 34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6" name="Line 34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7" name="Line 34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8" name="Line 34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9" name="Line 34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0" name="Line 34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1" name="Line 35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2" name="Line 35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3" name="Line 35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4" name="Line 35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5" name="Line 35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6" name="Line 35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7" name="Line 35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19050</xdr:colOff>
      <xdr:row>3</xdr:row>
      <xdr:rowOff>0</xdr:rowOff>
    </xdr:from>
    <xdr:to>
      <xdr:col>14</xdr:col>
      <xdr:colOff>95250</xdr:colOff>
      <xdr:row>3</xdr:row>
      <xdr:rowOff>0</xdr:rowOff>
    </xdr:to>
    <xdr:sp macro="" textlink="">
      <xdr:nvSpPr>
        <xdr:cNvPr id="358" name="AutoShape 357"/>
        <xdr:cNvSpPr>
          <a:spLocks/>
        </xdr:cNvSpPr>
      </xdr:nvSpPr>
      <xdr:spPr bwMode="auto">
        <a:xfrm>
          <a:off x="14230350" y="1685925"/>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9" name="Line 35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0" name="Line 35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1" name="Line 36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2" name="Line 36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3" name="Line 36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4" name="Line 36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5" name="Line 36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6" name="Line 36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7" name="Line 36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8" name="Line 36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9" name="Line 36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0" name="Line 36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1" name="Line 37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2" name="Line 37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3" name="Line 37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4" name="Line 37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5" name="Line 37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6" name="Line 37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7" name="Line 37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8" name="Line 37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9" name="Line 37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0" name="Line 37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1" name="Line 38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2" name="Line 38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3" name="Line 38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4" name="Line 38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5" name="Line 38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6" name="Line 38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7" name="Line 38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8" name="Line 38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9" name="Line 38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0" name="Line 38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1" name="Line 39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2" name="Line 39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3" name="Line 39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4" name="Line 39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5" name="Line 39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6" name="Line 39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7" name="Line 39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8" name="Line 39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9" name="Line 39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0" name="Line 39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1" name="Line 40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2" name="Line 40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3" name="Line 40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4" name="Line 40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5" name="Line 40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6" name="Line 40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7" name="Line 40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8" name="Line 40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9" name="Line 40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0" name="Line 40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1" name="Line 41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2" name="Line 41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3" name="Line 41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4" name="Line 41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5" name="Line 41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6" name="Line 41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7" name="Line 41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8" name="Line 41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9" name="Line 41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0" name="Line 41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1" name="Line 42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2" name="Line 42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3" name="Line 42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4" name="Line 42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5" name="Line 42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6" name="Line 42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7" name="Line 42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8" name="Line 42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9" name="Line 42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0" name="Line 42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1" name="Line 43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2" name="Line 43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3" name="Line 43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4" name="Line 43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5" name="Line 43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6" name="Line 43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7" name="Line 43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8" name="Line 43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9" name="Line 43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0" name="Line 43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1" name="Line 44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2" name="Line 44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3" name="Line 44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4" name="Line 44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5" name="Line 44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6" name="Line 44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7" name="Line 44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8" name="Line 44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9" name="Line 44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0" name="Line 44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1" name="Line 45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2" name="Line 45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3" name="Line 45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4" name="Line 45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5" name="Line 45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6" name="Line 45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7" name="Line 45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8" name="Line 45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9" name="Line 45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0" name="Line 45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1" name="Line 46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2" name="Line 46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3" name="Line 46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4" name="Line 46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5" name="Line 46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6" name="Line 46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7" name="Line 46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8" name="Line 46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9" name="Line 46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70" name="Line 46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71" name="Line 47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72" name="Line 47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73" name="Line 47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74" name="Line 47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75" name="Line 47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76" name="Line 47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19050</xdr:colOff>
      <xdr:row>3</xdr:row>
      <xdr:rowOff>0</xdr:rowOff>
    </xdr:from>
    <xdr:to>
      <xdr:col>14</xdr:col>
      <xdr:colOff>95250</xdr:colOff>
      <xdr:row>3</xdr:row>
      <xdr:rowOff>0</xdr:rowOff>
    </xdr:to>
    <xdr:sp macro="" textlink="">
      <xdr:nvSpPr>
        <xdr:cNvPr id="477" name="AutoShape 476"/>
        <xdr:cNvSpPr>
          <a:spLocks/>
        </xdr:cNvSpPr>
      </xdr:nvSpPr>
      <xdr:spPr bwMode="auto">
        <a:xfrm>
          <a:off x="14230350" y="1685925"/>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halli-idareler.gov.tr/K&#214;YDES%20DURUM%20RAPORU%2021.10.2005/Yeni%20Klas&#246;r/&#304;ZLEMELER/KOYDES/K&#214;YDES%20&#199;ALI&#350;MALARI%20(APO)/SON%20TEKL&#304;FLER/2.ETAP/2.ETAP/B&#304;TL&#304;S%20TOPLANTI/Yeni%20Klas&#246;r/Yeni%20Klas&#246;r/B&#304;TL&#304;S%20TOPLANTI/Yeni%20Klas&#246;r/Kopya%2013%20&#304;L%20PROGRAMI%20S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ydes05\izlameler2006\&#304;LKER%20BEY\F&#304;LM\K&#214;YDES%20&#199;ALI&#350;MALARI\EK&#304;M%20&#304;ZLEMELER&#304;\eyl&#252;l%202006%20da%20gelenler\K&#214;YDES\K&#214;YDES%20&#199;ALI&#350;MALARI%202005%20-%202006\APO%20FLASH\K&#214;YDES%20T&#220;M%20&#304;&#350;LER\K&#214;YDES%20T&#220;M%20&#304;&#350;LER%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ahalli-idareler.gov.tr/K&#214;YDES%20DURUM%20RAPORU%2021.10.2005/Yeni%20Klas&#246;r/&#304;ZLEMELER/KOYDES/K&#214;YDES%20&#199;ALI&#350;MALARI%20(APO)/2.ETAP/2.%20ETAP%20Susuz%20k&#246;y%2025%20TR&#304;LYO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00-2005 PROGRAM"/>
      <sheetName val="SUSUZ"/>
      <sheetName val="Ön Proje"/>
      <sheetName val="Kesin Proje"/>
      <sheetName val="SUSUZ TABLO"/>
      <sheetName val="İCMAL SUSUZ YETERSİZ"/>
      <sheetName val="PROJELİ İCMALİ"/>
      <sheetName val="PROGRAM"/>
      <sheetName val="PROGRAM (2)"/>
      <sheetName val="KARAMAN"/>
      <sheetName val="Sayfa1 (2)"/>
      <sheetName val="PROGRAM SON"/>
      <sheetName val="PROGRAM en son"/>
      <sheetName val="Sayfa1"/>
      <sheetName val="DAĞITIM"/>
      <sheetName val="PROJELİ İCMALİ SON"/>
      <sheetName val="PROJELİ İCMALİ SON (2)"/>
      <sheetName val="PROGRAM ÇIKTI"/>
      <sheetName val="PROGRAM (3)"/>
      <sheetName val="PROGRAM ÇIKTI (2)"/>
      <sheetName val="PROJELİ İCMALİ SON (3)"/>
    </sheetNames>
    <sheetDataSet>
      <sheetData sheetId="0"/>
      <sheetData sheetId="1"/>
      <sheetData sheetId="2"/>
      <sheetData sheetId="3"/>
      <sheetData sheetId="4"/>
      <sheetData sheetId="5"/>
      <sheetData sheetId="6"/>
      <sheetData sheetId="7">
        <row r="69">
          <cell r="F69">
            <v>4354296</v>
          </cell>
        </row>
        <row r="102">
          <cell r="F102">
            <v>2404000</v>
          </cell>
        </row>
        <row r="134">
          <cell r="F134">
            <v>2359349</v>
          </cell>
        </row>
        <row r="197">
          <cell r="F197">
            <v>5226336.3900000006</v>
          </cell>
        </row>
        <row r="228">
          <cell r="F228">
            <v>436000</v>
          </cell>
        </row>
        <row r="266">
          <cell r="F266">
            <v>1452292</v>
          </cell>
        </row>
        <row r="308">
          <cell r="F308">
            <v>111000</v>
          </cell>
        </row>
        <row r="344">
          <cell r="F344">
            <v>1480000</v>
          </cell>
        </row>
        <row r="373">
          <cell r="F373">
            <v>550000</v>
          </cell>
        </row>
        <row r="428">
          <cell r="F428">
            <v>1900000</v>
          </cell>
        </row>
        <row r="461">
          <cell r="F461">
            <v>284567</v>
          </cell>
        </row>
        <row r="499">
          <cell r="F499">
            <v>1506000</v>
          </cell>
        </row>
      </sheetData>
      <sheetData sheetId="8"/>
      <sheetData sheetId="9"/>
      <sheetData sheetId="10"/>
      <sheetData sheetId="11"/>
      <sheetData sheetId="12"/>
      <sheetData sheetId="13"/>
      <sheetData sheetId="14">
        <row r="19">
          <cell r="U19">
            <v>182</v>
          </cell>
        </row>
      </sheetData>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YENİ İŞLER"/>
      <sheetName val="İÇME SUYU İZLEME"/>
      <sheetName val="YOL İZLEME"/>
      <sheetName val="2005 ÖDENEK"/>
      <sheetName val="2006 ÖDENEK"/>
      <sheetName val="GRAFİKLER"/>
      <sheetName val="DEVAM EDEN İŞLER"/>
      <sheetName val="2010 KÖYDES İŞ İCMALİ"/>
      <sheetName val="2009 KÖYDES İŞ İCMALİ (2)"/>
      <sheetName val="2008 KÖYDES İŞ İCMALİ (2)"/>
    </sheetNames>
    <sheetDataSet>
      <sheetData sheetId="0" refreshError="1">
        <row r="3">
          <cell r="P3" t="str">
            <v>YOL</v>
          </cell>
          <cell r="Q3" t="str">
            <v>İÇME SUYU</v>
          </cell>
          <cell r="R3" t="str">
            <v>SULAMA</v>
          </cell>
          <cell r="S3" t="str">
            <v>KANAL</v>
          </cell>
          <cell r="X3" t="str">
            <v>DEVAM EDEN</v>
          </cell>
          <cell r="Y3" t="str">
            <v>ORTAK ALIM</v>
          </cell>
        </row>
      </sheetData>
      <sheetData sheetId="1"/>
      <sheetData sheetId="2"/>
      <sheetData sheetId="3" refreshError="1">
        <row r="8">
          <cell r="C8">
            <v>99999999.580690816</v>
          </cell>
          <cell r="D8">
            <v>100000000</v>
          </cell>
        </row>
      </sheetData>
      <sheetData sheetId="4" refreshError="1">
        <row r="1">
          <cell r="A1">
            <v>1000</v>
          </cell>
        </row>
      </sheetData>
      <sheetData sheetId="5"/>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ÖZET TABLO (2)"/>
      <sheetName val="TABLO 1.ETAP (2)"/>
      <sheetName val="TABLO SON DRM (3)"/>
      <sheetName val="KÖYDES 2. ETAP PROGRAMI (2)"/>
      <sheetName val="ÖZET TABLO"/>
      <sheetName val="TABLO 1.ETAP"/>
      <sheetName val="TABLO SON DRM"/>
      <sheetName val="KÖYDES 2. ETAP PROGRAMI"/>
      <sheetName val="2. ETAP PROGRAMI OLMY."/>
      <sheetName val="2. ETAP PROGRAMI YENİ İŞLER"/>
      <sheetName val="2. ETAP PROGRAMITÜM İŞLER"/>
      <sheetName val="PROGRAM"/>
      <sheetName val="PROGRAM (2)"/>
      <sheetName val="PROGRAM toplam"/>
      <sheetName val="2. ETAP PROGRAMITÜM İŞLER (2)"/>
      <sheetName val="PROGRAM toplam (2)"/>
      <sheetName val="TABLO"/>
      <sheetName val="2. ETAP PROGRAMI YENİ İŞLER 25 "/>
      <sheetName val="PROGRAM toplam 25"/>
      <sheetName val="2. etap program"/>
      <sheetName val="2. etap program deneme"/>
      <sheetName val="Sayfa1"/>
      <sheetName val="TABLO SON DRM (2)"/>
      <sheetName val="KÖYDES 2_ ETAP PROGRA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AN6">
            <v>40000000</v>
          </cell>
        </row>
        <row r="31">
          <cell r="AC31">
            <v>9053.75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zekeriya.nigiz@icisleri.com.t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Y31"/>
  <sheetViews>
    <sheetView tabSelected="1" workbookViewId="0">
      <selection activeCell="I23" sqref="A23:I23"/>
    </sheetView>
  </sheetViews>
  <sheetFormatPr defaultRowHeight="15"/>
  <cols>
    <col min="3" max="3" width="30.28515625" customWidth="1"/>
    <col min="4" max="4" width="14.5703125" customWidth="1"/>
    <col min="5" max="5" width="14.7109375" customWidth="1"/>
    <col min="6" max="6" width="14.42578125" customWidth="1"/>
    <col min="7" max="7" width="13.5703125" customWidth="1"/>
    <col min="8" max="8" width="16" customWidth="1"/>
    <col min="9" max="9" width="13.5703125" customWidth="1"/>
  </cols>
  <sheetData>
    <row r="1" spans="1:24">
      <c r="A1" s="6"/>
      <c r="B1" s="13"/>
      <c r="C1" s="2"/>
      <c r="D1" s="2"/>
      <c r="E1" s="2"/>
      <c r="F1" s="2"/>
      <c r="G1" s="2"/>
      <c r="H1" s="2"/>
      <c r="I1" s="2"/>
      <c r="J1" s="2"/>
      <c r="K1" s="2"/>
      <c r="L1" s="2"/>
      <c r="M1" s="2"/>
      <c r="N1" s="2"/>
      <c r="O1" s="2"/>
      <c r="P1" s="2"/>
      <c r="Q1" s="2"/>
      <c r="R1" s="2"/>
      <c r="S1" s="2"/>
      <c r="T1" s="2"/>
      <c r="U1" s="2"/>
      <c r="V1" s="2"/>
      <c r="W1" s="2"/>
    </row>
    <row r="2" spans="1:24" ht="18">
      <c r="A2" s="766" t="s">
        <v>220</v>
      </c>
      <c r="B2" s="766"/>
      <c r="C2" s="766"/>
      <c r="D2" s="766"/>
      <c r="E2" s="766"/>
      <c r="F2" s="766"/>
      <c r="G2" s="766"/>
      <c r="H2" s="766"/>
      <c r="I2" s="766"/>
      <c r="J2" s="7"/>
      <c r="K2" s="7"/>
      <c r="L2" s="2"/>
      <c r="M2" s="2"/>
      <c r="N2" s="2"/>
      <c r="O2" s="2"/>
      <c r="P2" s="2"/>
      <c r="Q2" s="2"/>
      <c r="R2" s="2"/>
      <c r="S2" s="2"/>
      <c r="T2" s="2"/>
      <c r="U2" s="2"/>
      <c r="V2" s="2"/>
      <c r="W2" s="2"/>
    </row>
    <row r="3" spans="1:24" ht="51">
      <c r="A3" s="769" t="s">
        <v>0</v>
      </c>
      <c r="B3" s="770" t="s">
        <v>24</v>
      </c>
      <c r="C3" s="770"/>
      <c r="D3" s="288" t="s">
        <v>78</v>
      </c>
      <c r="E3" s="289" t="s">
        <v>79</v>
      </c>
      <c r="F3" s="290" t="s">
        <v>80</v>
      </c>
      <c r="G3" s="291" t="s">
        <v>81</v>
      </c>
      <c r="H3" s="292" t="s">
        <v>82</v>
      </c>
      <c r="I3" s="293" t="s">
        <v>83</v>
      </c>
      <c r="J3" s="8"/>
      <c r="K3" s="8"/>
      <c r="L3" s="10"/>
      <c r="M3" s="10"/>
      <c r="N3" s="10"/>
      <c r="O3" s="10"/>
      <c r="P3" s="10"/>
      <c r="Q3" s="10"/>
      <c r="R3" s="10"/>
      <c r="S3" s="10"/>
      <c r="T3" s="10"/>
      <c r="U3" s="10"/>
      <c r="V3" s="10"/>
    </row>
    <row r="4" spans="1:24">
      <c r="A4" s="769"/>
      <c r="B4" s="770"/>
      <c r="C4" s="770"/>
      <c r="D4" s="288" t="s">
        <v>10</v>
      </c>
      <c r="E4" s="289" t="s">
        <v>11</v>
      </c>
      <c r="F4" s="290" t="s">
        <v>12</v>
      </c>
      <c r="G4" s="291" t="s">
        <v>13</v>
      </c>
      <c r="H4" s="292" t="s">
        <v>84</v>
      </c>
      <c r="I4" s="293" t="s">
        <v>204</v>
      </c>
      <c r="J4" s="8"/>
      <c r="K4" s="8"/>
      <c r="L4" s="10"/>
      <c r="M4" s="10"/>
      <c r="N4" s="10"/>
      <c r="O4" s="10"/>
      <c r="P4" s="10"/>
      <c r="Q4" s="10"/>
      <c r="R4" s="10"/>
      <c r="S4" s="10"/>
      <c r="T4" s="10"/>
      <c r="U4" s="10"/>
      <c r="V4" s="10"/>
    </row>
    <row r="5" spans="1:24" ht="18">
      <c r="A5" s="769"/>
      <c r="B5" s="771" t="s">
        <v>85</v>
      </c>
      <c r="C5" s="771"/>
      <c r="D5" s="294">
        <f>'2023 İÇMESUYU ALT DAĞ.'!K24</f>
        <v>14869612.190000001</v>
      </c>
      <c r="E5" s="295"/>
      <c r="F5" s="296">
        <f>'2023 İÇMESUYU ALT DAĞ.'!K24</f>
        <v>14869612.190000001</v>
      </c>
      <c r="G5" s="297">
        <f>'2023 İÇMESUYU ALT DAĞ.'!L24</f>
        <v>11947279.789999999</v>
      </c>
      <c r="H5" s="298">
        <f>'2023 İÇMESUYU ALT DAĞ.'!M24</f>
        <v>14167724.7622</v>
      </c>
      <c r="I5" s="299">
        <f>F5-H5</f>
        <v>701887.42780000158</v>
      </c>
      <c r="J5" s="11"/>
      <c r="K5" s="11"/>
      <c r="L5" s="11"/>
      <c r="M5" s="11"/>
      <c r="N5" s="2"/>
      <c r="O5" s="2"/>
      <c r="P5" s="2"/>
      <c r="Q5" s="2"/>
      <c r="R5" s="2"/>
      <c r="S5" s="2"/>
      <c r="T5" s="2"/>
      <c r="U5" s="2"/>
      <c r="V5" s="2"/>
    </row>
    <row r="6" spans="1:24" ht="18">
      <c r="A6" s="769"/>
      <c r="B6" s="771" t="s">
        <v>3</v>
      </c>
      <c r="C6" s="771"/>
      <c r="D6" s="294">
        <f>'2023 YOL İZLEME ALT DAĞ.'!M46</f>
        <v>36582804.700000003</v>
      </c>
      <c r="E6" s="295"/>
      <c r="F6" s="296">
        <f>'2023 YOL İZLEME ALT DAĞ.'!M46</f>
        <v>36582804.700000003</v>
      </c>
      <c r="G6" s="297">
        <f>'2023 YOL İZLEME ALT DAĞ.'!N46</f>
        <v>30513550.550000001</v>
      </c>
      <c r="H6" s="298">
        <f>'2023 YOL İZLEME ALT DAĞ.'!O46</f>
        <v>35188367.662199996</v>
      </c>
      <c r="I6" s="299">
        <f t="shared" ref="I6:I21" si="0">F6-H6</f>
        <v>1394437.0378000066</v>
      </c>
      <c r="J6" s="11"/>
      <c r="K6" s="11"/>
      <c r="L6" s="11"/>
      <c r="M6" s="11"/>
      <c r="N6" s="2"/>
      <c r="O6" s="2"/>
      <c r="P6" s="2"/>
      <c r="Q6" s="2"/>
      <c r="R6" s="2"/>
      <c r="S6" s="2"/>
      <c r="T6" s="2"/>
      <c r="U6" s="2"/>
      <c r="V6" s="2"/>
    </row>
    <row r="7" spans="1:24" ht="18">
      <c r="A7" s="769"/>
      <c r="B7" s="771" t="s">
        <v>4</v>
      </c>
      <c r="C7" s="771"/>
      <c r="D7" s="294">
        <f>'2023 SULAMA ALT DAĞ.'!I6</f>
        <v>1813453.48</v>
      </c>
      <c r="E7" s="295"/>
      <c r="F7" s="296">
        <f>'2023 SULAMA ALT DAĞ.'!I6</f>
        <v>1813453.48</v>
      </c>
      <c r="G7" s="297">
        <f>'2023 SULAMA ALT DAĞ.'!J6</f>
        <v>1309541.06</v>
      </c>
      <c r="H7" s="298">
        <f>'2023 SULAMA ALT DAĞ.'!K6</f>
        <v>1571449.2719999999</v>
      </c>
      <c r="I7" s="299">
        <f t="shared" si="0"/>
        <v>242004.2080000001</v>
      </c>
      <c r="J7" s="11"/>
      <c r="K7" s="11"/>
      <c r="L7" s="11"/>
      <c r="M7" s="11"/>
      <c r="N7" s="2"/>
      <c r="O7" s="2"/>
      <c r="P7" s="2"/>
      <c r="Q7" s="2"/>
      <c r="R7" s="2"/>
      <c r="S7" s="2"/>
      <c r="T7" s="2"/>
      <c r="U7" s="2"/>
      <c r="V7" s="2"/>
    </row>
    <row r="8" spans="1:24" ht="18">
      <c r="A8" s="769"/>
      <c r="B8" s="771" t="s">
        <v>5</v>
      </c>
      <c r="C8" s="771"/>
      <c r="D8" s="294">
        <v>0</v>
      </c>
      <c r="E8" s="295"/>
      <c r="F8" s="296">
        <v>0</v>
      </c>
      <c r="G8" s="297"/>
      <c r="H8" s="298"/>
      <c r="I8" s="299">
        <f t="shared" si="0"/>
        <v>0</v>
      </c>
      <c r="J8" s="11"/>
      <c r="K8" s="11"/>
      <c r="L8" s="11"/>
      <c r="M8" s="11"/>
      <c r="N8" s="2"/>
      <c r="O8" s="2"/>
      <c r="P8" s="2"/>
      <c r="Q8" s="2"/>
      <c r="R8" s="2"/>
      <c r="S8" s="2"/>
      <c r="T8" s="2"/>
      <c r="U8" s="2"/>
      <c r="V8" s="2"/>
    </row>
    <row r="9" spans="1:24" ht="29.25" customHeight="1">
      <c r="A9" s="769"/>
      <c r="B9" s="763" t="s">
        <v>86</v>
      </c>
      <c r="C9" s="300" t="s">
        <v>87</v>
      </c>
      <c r="D9" s="294">
        <v>1739990.43</v>
      </c>
      <c r="E9" s="295"/>
      <c r="F9" s="296">
        <v>1739990.43</v>
      </c>
      <c r="G9" s="297"/>
      <c r="H9" s="298"/>
      <c r="I9" s="299">
        <f t="shared" si="0"/>
        <v>1739990.43</v>
      </c>
      <c r="J9" s="11"/>
      <c r="K9" s="11"/>
      <c r="L9" s="11"/>
      <c r="M9" s="11"/>
      <c r="N9" s="2"/>
      <c r="O9" s="2"/>
      <c r="P9" s="2"/>
      <c r="Q9" s="2"/>
      <c r="R9" s="2"/>
      <c r="S9" s="2"/>
      <c r="T9" s="2"/>
      <c r="U9" s="2"/>
      <c r="V9" s="2"/>
    </row>
    <row r="10" spans="1:24" ht="18">
      <c r="A10" s="769"/>
      <c r="B10" s="763"/>
      <c r="C10" s="300" t="s">
        <v>88</v>
      </c>
      <c r="D10" s="294"/>
      <c r="E10" s="295"/>
      <c r="F10" s="301"/>
      <c r="G10" s="297"/>
      <c r="H10" s="302"/>
      <c r="I10" s="299">
        <f t="shared" si="0"/>
        <v>0</v>
      </c>
      <c r="J10" s="11"/>
      <c r="K10" s="11"/>
      <c r="L10" s="11"/>
      <c r="M10" s="11"/>
      <c r="N10" s="2"/>
      <c r="O10" s="2"/>
      <c r="P10" s="2"/>
      <c r="Q10" s="2"/>
      <c r="R10" s="2"/>
      <c r="S10" s="2"/>
      <c r="T10" s="2"/>
      <c r="U10" s="2"/>
      <c r="V10" s="2"/>
    </row>
    <row r="11" spans="1:24" ht="18">
      <c r="A11" s="769"/>
      <c r="B11" s="763"/>
      <c r="C11" s="300" t="s">
        <v>89</v>
      </c>
      <c r="D11" s="294"/>
      <c r="E11" s="295"/>
      <c r="F11" s="301"/>
      <c r="G11" s="297"/>
      <c r="H11" s="302"/>
      <c r="I11" s="299">
        <f t="shared" si="0"/>
        <v>0</v>
      </c>
      <c r="J11" s="11"/>
      <c r="K11" s="11"/>
      <c r="L11" s="11"/>
      <c r="M11" s="11"/>
      <c r="N11" s="2"/>
      <c r="O11" s="2"/>
      <c r="P11" s="2"/>
      <c r="Q11" s="2"/>
      <c r="R11" s="2"/>
      <c r="S11" s="2"/>
      <c r="T11" s="2"/>
      <c r="U11" s="2"/>
      <c r="V11" s="2"/>
    </row>
    <row r="12" spans="1:24" ht="18">
      <c r="A12" s="769"/>
      <c r="B12" s="763"/>
      <c r="C12" s="300" t="s">
        <v>90</v>
      </c>
      <c r="D12" s="294">
        <v>3237322.4</v>
      </c>
      <c r="E12" s="295"/>
      <c r="F12" s="301">
        <v>3237322.4</v>
      </c>
      <c r="G12" s="297"/>
      <c r="H12" s="302"/>
      <c r="I12" s="299">
        <f t="shared" si="0"/>
        <v>3237322.4</v>
      </c>
      <c r="J12" s="11"/>
      <c r="K12" s="11"/>
      <c r="L12" s="11"/>
      <c r="M12" s="11"/>
      <c r="N12" s="2"/>
      <c r="O12" s="2"/>
      <c r="P12" s="2"/>
      <c r="Q12" s="2"/>
      <c r="R12" s="2"/>
      <c r="S12" s="2"/>
      <c r="T12" s="2"/>
      <c r="U12" s="2"/>
      <c r="V12" s="2"/>
    </row>
    <row r="13" spans="1:24" ht="18">
      <c r="A13" s="769"/>
      <c r="B13" s="763"/>
      <c r="C13" s="303" t="s">
        <v>91</v>
      </c>
      <c r="D13" s="294">
        <v>1294928.96</v>
      </c>
      <c r="E13" s="295"/>
      <c r="F13" s="301">
        <v>1294928.96</v>
      </c>
      <c r="G13" s="297"/>
      <c r="H13" s="302"/>
      <c r="I13" s="299">
        <f t="shared" si="0"/>
        <v>1294928.96</v>
      </c>
      <c r="J13" s="11"/>
      <c r="K13" s="11"/>
      <c r="L13" s="11"/>
      <c r="M13" s="11"/>
      <c r="N13" s="2"/>
      <c r="O13" s="2"/>
      <c r="P13" s="2"/>
      <c r="Q13" s="2"/>
      <c r="R13" s="2"/>
      <c r="S13" s="2"/>
      <c r="T13" s="2"/>
      <c r="U13" s="2"/>
      <c r="V13" s="2"/>
    </row>
    <row r="14" spans="1:24" ht="18">
      <c r="A14" s="769"/>
      <c r="B14" s="763"/>
      <c r="C14" s="303" t="s">
        <v>92</v>
      </c>
      <c r="D14" s="294"/>
      <c r="E14" s="295"/>
      <c r="F14" s="301"/>
      <c r="G14" s="297"/>
      <c r="H14" s="302"/>
      <c r="I14" s="299">
        <f t="shared" si="0"/>
        <v>0</v>
      </c>
      <c r="J14" s="11"/>
      <c r="K14" s="11"/>
      <c r="L14" s="11"/>
      <c r="M14" s="11"/>
      <c r="N14" s="2"/>
      <c r="O14" s="2"/>
      <c r="P14" s="2"/>
      <c r="Q14" s="2"/>
      <c r="R14" s="2"/>
      <c r="S14" s="2"/>
      <c r="T14" s="2"/>
      <c r="U14" s="2"/>
      <c r="V14" s="2"/>
      <c r="W14" s="2"/>
      <c r="X14" s="2"/>
    </row>
    <row r="15" spans="1:24" ht="18">
      <c r="A15" s="769"/>
      <c r="B15" s="763"/>
      <c r="C15" s="303" t="s">
        <v>93</v>
      </c>
      <c r="D15" s="294"/>
      <c r="E15" s="295"/>
      <c r="F15" s="301"/>
      <c r="G15" s="297"/>
      <c r="H15" s="302"/>
      <c r="I15" s="299">
        <f t="shared" si="0"/>
        <v>0</v>
      </c>
      <c r="J15" s="11"/>
      <c r="K15" s="11"/>
      <c r="L15" s="11"/>
      <c r="M15" s="11"/>
      <c r="N15" s="2"/>
      <c r="O15" s="2"/>
      <c r="P15" s="2"/>
      <c r="Q15" s="2"/>
      <c r="R15" s="2"/>
      <c r="S15" s="2"/>
      <c r="T15" s="2"/>
      <c r="U15" s="2"/>
      <c r="V15" s="2"/>
      <c r="W15" s="2"/>
      <c r="X15" s="2"/>
    </row>
    <row r="16" spans="1:24" ht="18">
      <c r="A16" s="769"/>
      <c r="B16" s="763"/>
      <c r="C16" s="303" t="s">
        <v>94</v>
      </c>
      <c r="D16" s="294"/>
      <c r="E16" s="295"/>
      <c r="F16" s="301"/>
      <c r="G16" s="297"/>
      <c r="H16" s="302"/>
      <c r="I16" s="299">
        <f t="shared" si="0"/>
        <v>0</v>
      </c>
      <c r="J16" s="11"/>
      <c r="K16" s="11"/>
      <c r="L16" s="11"/>
      <c r="M16" s="11"/>
      <c r="N16" s="3"/>
      <c r="O16" s="3"/>
      <c r="P16" s="3"/>
      <c r="Q16" s="3"/>
      <c r="R16" s="3"/>
      <c r="S16" s="3"/>
      <c r="T16" s="3"/>
      <c r="U16" s="3"/>
      <c r="V16" s="4"/>
      <c r="W16" s="4"/>
      <c r="X16" s="4"/>
    </row>
    <row r="17" spans="1:25" ht="18">
      <c r="A17" s="769"/>
      <c r="B17" s="763"/>
      <c r="C17" s="303" t="s">
        <v>95</v>
      </c>
      <c r="D17" s="294">
        <v>5179715.84</v>
      </c>
      <c r="E17" s="295"/>
      <c r="F17" s="301">
        <v>5179715.84</v>
      </c>
      <c r="G17" s="297"/>
      <c r="H17" s="302"/>
      <c r="I17" s="299">
        <f t="shared" si="0"/>
        <v>5179715.84</v>
      </c>
      <c r="J17" s="11"/>
      <c r="K17" s="11"/>
      <c r="L17" s="11"/>
      <c r="M17" s="11"/>
      <c r="N17" s="3"/>
      <c r="O17" s="3"/>
      <c r="P17" s="3"/>
      <c r="Q17" s="3"/>
      <c r="R17" s="3"/>
      <c r="S17" s="3"/>
      <c r="T17" s="3"/>
      <c r="U17" s="3"/>
      <c r="V17" s="4"/>
      <c r="W17" s="4"/>
      <c r="X17" s="4"/>
    </row>
    <row r="18" spans="1:25" ht="18">
      <c r="A18" s="769"/>
      <c r="B18" s="763"/>
      <c r="C18" s="303" t="s">
        <v>196</v>
      </c>
      <c r="D18" s="294"/>
      <c r="E18" s="295"/>
      <c r="F18" s="296"/>
      <c r="G18" s="297"/>
      <c r="H18" s="298"/>
      <c r="I18" s="299">
        <f t="shared" si="0"/>
        <v>0</v>
      </c>
      <c r="J18" s="11"/>
      <c r="K18" s="11"/>
      <c r="L18" s="11"/>
      <c r="M18" s="11"/>
      <c r="N18" s="3"/>
      <c r="O18" s="3"/>
      <c r="P18" s="3"/>
      <c r="Q18" s="3"/>
      <c r="R18" s="3"/>
      <c r="S18" s="3"/>
      <c r="T18" s="3"/>
      <c r="U18" s="3"/>
      <c r="V18" s="4"/>
      <c r="W18" s="4"/>
      <c r="X18" s="4"/>
    </row>
    <row r="19" spans="1:25" ht="18">
      <c r="A19" s="769"/>
      <c r="B19" s="763"/>
      <c r="C19" s="303" t="s">
        <v>96</v>
      </c>
      <c r="D19" s="294"/>
      <c r="E19" s="295"/>
      <c r="F19" s="296"/>
      <c r="G19" s="297"/>
      <c r="H19" s="298"/>
      <c r="I19" s="299">
        <f t="shared" si="0"/>
        <v>0</v>
      </c>
      <c r="J19" s="11"/>
      <c r="K19" s="11"/>
      <c r="L19" s="11"/>
      <c r="M19" s="11"/>
      <c r="N19" s="3"/>
      <c r="O19" s="3"/>
      <c r="P19" s="3"/>
      <c r="Q19" s="3"/>
      <c r="R19" s="3"/>
      <c r="S19" s="3"/>
      <c r="T19" s="3"/>
      <c r="U19" s="3"/>
      <c r="V19" s="4"/>
      <c r="W19" s="4"/>
      <c r="X19" s="4"/>
    </row>
    <row r="20" spans="1:25" ht="18">
      <c r="A20" s="304"/>
      <c r="B20" s="763"/>
      <c r="C20" s="303" t="s">
        <v>195</v>
      </c>
      <c r="D20" s="294"/>
      <c r="E20" s="295"/>
      <c r="F20" s="296"/>
      <c r="G20" s="297"/>
      <c r="H20" s="298"/>
      <c r="I20" s="299">
        <f t="shared" si="0"/>
        <v>0</v>
      </c>
      <c r="J20" s="11"/>
      <c r="K20" s="11"/>
      <c r="L20" s="11"/>
      <c r="M20" s="11"/>
      <c r="N20" s="3"/>
      <c r="O20" s="3"/>
      <c r="P20" s="3"/>
      <c r="Q20" s="3"/>
      <c r="R20" s="3"/>
      <c r="S20" s="3"/>
      <c r="T20" s="3"/>
      <c r="U20" s="3"/>
      <c r="V20" s="4"/>
      <c r="W20" s="4"/>
      <c r="X20" s="4"/>
    </row>
    <row r="21" spans="1:25" ht="18">
      <c r="A21" s="304"/>
      <c r="B21" s="763"/>
      <c r="C21" s="303" t="s">
        <v>197</v>
      </c>
      <c r="D21" s="294"/>
      <c r="E21" s="295"/>
      <c r="F21" s="296"/>
      <c r="G21" s="297"/>
      <c r="H21" s="298"/>
      <c r="I21" s="299">
        <f t="shared" si="0"/>
        <v>0</v>
      </c>
      <c r="J21" s="11"/>
      <c r="K21" s="11"/>
      <c r="L21" s="11"/>
      <c r="M21" s="11"/>
      <c r="N21" s="3"/>
      <c r="O21" s="3"/>
      <c r="P21" s="3"/>
      <c r="Q21" s="3"/>
      <c r="R21" s="3"/>
      <c r="S21" s="3"/>
      <c r="T21" s="3"/>
      <c r="U21" s="3"/>
      <c r="V21" s="4"/>
      <c r="W21" s="4"/>
      <c r="X21" s="4"/>
    </row>
    <row r="22" spans="1:25" ht="16.5" thickBot="1">
      <c r="A22" s="760" t="s">
        <v>9</v>
      </c>
      <c r="B22" s="761"/>
      <c r="C22" s="762"/>
      <c r="D22" s="287">
        <f>D5+D6+D7+D8+D9+D12+D13+D17</f>
        <v>64717828</v>
      </c>
      <c r="E22" s="287">
        <f>SUM(E5:E19)</f>
        <v>0</v>
      </c>
      <c r="F22" s="287">
        <f>SUM(F5:F19)</f>
        <v>64717828</v>
      </c>
      <c r="G22" s="287">
        <f>SUM(G5:G19)</f>
        <v>43770371.400000006</v>
      </c>
      <c r="H22" s="287">
        <f>SUM(H5:H19)</f>
        <v>50927541.696399994</v>
      </c>
      <c r="I22" s="287">
        <f>SUM(I5:I19)</f>
        <v>13790286.30360001</v>
      </c>
      <c r="J22" s="5"/>
      <c r="K22" s="5"/>
      <c r="L22" s="3"/>
      <c r="M22" s="3"/>
      <c r="N22" s="3"/>
      <c r="O22" s="3"/>
      <c r="P22" s="3"/>
      <c r="Q22" s="3"/>
      <c r="R22" s="3"/>
      <c r="S22" s="3"/>
      <c r="T22" s="3"/>
      <c r="U22" s="3"/>
      <c r="V22" s="4"/>
      <c r="W22" s="4"/>
      <c r="X22" s="4"/>
    </row>
    <row r="23" spans="1:25">
      <c r="A23" s="2"/>
      <c r="B23" s="2"/>
      <c r="C23" s="4"/>
      <c r="D23" s="2"/>
      <c r="E23" s="16"/>
      <c r="F23" s="2"/>
      <c r="G23" s="2"/>
      <c r="H23" s="2"/>
      <c r="I23" s="2"/>
      <c r="J23" s="3"/>
      <c r="K23" s="3"/>
      <c r="L23" s="2"/>
      <c r="M23" s="2"/>
      <c r="N23" s="2"/>
      <c r="O23" s="4"/>
      <c r="P23" s="4"/>
      <c r="Q23" s="4"/>
      <c r="R23" s="4"/>
      <c r="S23" s="4"/>
      <c r="T23" s="4"/>
      <c r="U23" s="4"/>
      <c r="V23" s="4"/>
      <c r="W23" s="2"/>
      <c r="X23" s="2"/>
      <c r="Y23" s="2"/>
    </row>
    <row r="24" spans="1:25" ht="27.75" customHeight="1">
      <c r="A24" s="767" t="s">
        <v>97</v>
      </c>
      <c r="B24" s="767"/>
      <c r="C24" s="767"/>
      <c r="D24" s="767"/>
      <c r="E24" s="767"/>
      <c r="F24" s="767"/>
      <c r="G24" s="767"/>
      <c r="H24" s="767"/>
      <c r="I24" s="767"/>
      <c r="J24" s="12"/>
      <c r="K24" s="12"/>
      <c r="L24" s="14"/>
      <c r="M24" s="14"/>
      <c r="N24" s="14"/>
      <c r="O24" s="14"/>
      <c r="P24" s="14"/>
      <c r="Q24" s="14"/>
      <c r="R24" s="14"/>
      <c r="S24" s="14"/>
      <c r="T24" s="14"/>
      <c r="U24" s="14"/>
      <c r="V24" s="14"/>
      <c r="W24" s="15"/>
      <c r="X24" s="15"/>
      <c r="Y24" s="15"/>
    </row>
    <row r="25" spans="1:25" ht="27.75" customHeight="1">
      <c r="A25" s="772" t="s">
        <v>98</v>
      </c>
      <c r="B25" s="772"/>
      <c r="C25" s="772"/>
      <c r="D25" s="772"/>
      <c r="E25" s="772"/>
      <c r="F25" s="772"/>
      <c r="G25" s="772"/>
      <c r="H25" s="772"/>
      <c r="I25" s="772"/>
      <c r="J25" s="12"/>
      <c r="K25" s="12"/>
      <c r="L25" s="14"/>
      <c r="M25" s="14"/>
      <c r="N25" s="14"/>
      <c r="O25" s="14"/>
      <c r="P25" s="14"/>
      <c r="Q25" s="14"/>
      <c r="R25" s="14"/>
      <c r="S25" s="14"/>
      <c r="T25" s="14"/>
      <c r="U25" s="14"/>
      <c r="V25" s="14"/>
      <c r="W25" s="15"/>
      <c r="X25" s="15"/>
      <c r="Y25" s="15"/>
    </row>
    <row r="26" spans="1:25" ht="27.75" customHeight="1">
      <c r="A26" s="768" t="s">
        <v>201</v>
      </c>
      <c r="B26" s="768"/>
      <c r="C26" s="768"/>
      <c r="D26" s="768"/>
      <c r="E26" s="768"/>
      <c r="F26" s="768"/>
      <c r="G26" s="768"/>
      <c r="H26" s="768"/>
      <c r="I26" s="768"/>
      <c r="J26" s="12"/>
      <c r="K26" s="12"/>
      <c r="L26" s="14"/>
      <c r="M26" s="14"/>
      <c r="N26" s="14"/>
      <c r="O26" s="14"/>
      <c r="P26" s="14"/>
      <c r="Q26" s="14"/>
      <c r="R26" s="14"/>
      <c r="S26" s="14"/>
      <c r="T26" s="14"/>
      <c r="U26" s="14"/>
      <c r="V26" s="14"/>
      <c r="W26" s="15"/>
      <c r="X26" s="15"/>
      <c r="Y26" s="15"/>
    </row>
    <row r="27" spans="1:25" ht="27.75" customHeight="1">
      <c r="A27" s="764" t="s">
        <v>99</v>
      </c>
      <c r="B27" s="764"/>
      <c r="C27" s="764"/>
      <c r="D27" s="764"/>
      <c r="E27" s="764"/>
      <c r="F27" s="764"/>
      <c r="G27" s="764"/>
      <c r="H27" s="764"/>
      <c r="I27" s="764"/>
      <c r="J27" s="12"/>
      <c r="K27" s="12"/>
      <c r="L27" s="14"/>
      <c r="M27" s="14"/>
      <c r="N27" s="14"/>
      <c r="O27" s="14"/>
      <c r="P27" s="14"/>
      <c r="Q27" s="14"/>
      <c r="R27" s="14"/>
      <c r="S27" s="14"/>
      <c r="T27" s="14"/>
      <c r="U27" s="14"/>
      <c r="V27" s="14"/>
      <c r="W27" s="15"/>
      <c r="X27" s="15"/>
      <c r="Y27" s="15"/>
    </row>
    <row r="28" spans="1:25" ht="27.75" customHeight="1">
      <c r="A28" s="765" t="s">
        <v>100</v>
      </c>
      <c r="B28" s="765"/>
      <c r="C28" s="765"/>
      <c r="D28" s="765"/>
      <c r="E28" s="765"/>
      <c r="F28" s="765"/>
      <c r="G28" s="765"/>
      <c r="H28" s="765"/>
      <c r="I28" s="765"/>
      <c r="J28" s="12"/>
      <c r="K28" s="12"/>
      <c r="L28" s="14"/>
      <c r="M28" s="14"/>
      <c r="N28" s="14"/>
      <c r="O28" s="14"/>
      <c r="P28" s="14"/>
      <c r="Q28" s="14"/>
      <c r="R28" s="14"/>
      <c r="S28" s="14"/>
      <c r="T28" s="14"/>
      <c r="U28" s="14"/>
      <c r="V28" s="14"/>
      <c r="W28" s="15"/>
      <c r="X28" s="15"/>
      <c r="Y28" s="15"/>
    </row>
    <row r="29" spans="1:25" ht="36.75" customHeight="1">
      <c r="A29" s="757" t="s">
        <v>101</v>
      </c>
      <c r="B29" s="757"/>
      <c r="C29" s="757"/>
      <c r="D29" s="757"/>
      <c r="E29" s="757"/>
      <c r="F29" s="757"/>
      <c r="G29" s="757"/>
      <c r="H29" s="757"/>
      <c r="I29" s="757"/>
      <c r="J29" s="12"/>
      <c r="K29" s="12"/>
      <c r="L29" s="14"/>
      <c r="M29" s="14"/>
      <c r="N29" s="14"/>
      <c r="O29" s="14"/>
      <c r="P29" s="14"/>
      <c r="Q29" s="14"/>
      <c r="R29" s="14"/>
      <c r="S29" s="14"/>
      <c r="T29" s="14"/>
      <c r="U29" s="14"/>
      <c r="V29" s="14"/>
      <c r="W29" s="15"/>
      <c r="X29" s="15"/>
      <c r="Y29" s="15"/>
    </row>
    <row r="30" spans="1:25" ht="51.75" customHeight="1">
      <c r="A30" s="758" t="s">
        <v>203</v>
      </c>
      <c r="B30" s="758"/>
      <c r="C30" s="758"/>
      <c r="D30" s="758"/>
      <c r="E30" s="758"/>
      <c r="F30" s="758"/>
      <c r="G30" s="758"/>
      <c r="H30" s="758"/>
      <c r="I30" s="758"/>
      <c r="J30" s="12"/>
      <c r="K30" s="12"/>
      <c r="L30" s="14"/>
      <c r="M30" s="14"/>
      <c r="N30" s="14"/>
      <c r="O30" s="14"/>
      <c r="P30" s="14"/>
      <c r="Q30" s="14"/>
      <c r="R30" s="14"/>
      <c r="S30" s="14"/>
      <c r="T30" s="14"/>
      <c r="U30" s="14"/>
      <c r="V30" s="14"/>
      <c r="W30" s="15"/>
      <c r="X30" s="15"/>
      <c r="Y30" s="15"/>
    </row>
    <row r="31" spans="1:25" ht="27.75" customHeight="1">
      <c r="A31" s="759" t="s">
        <v>202</v>
      </c>
      <c r="B31" s="759"/>
      <c r="C31" s="759"/>
      <c r="D31" s="759"/>
      <c r="E31" s="759"/>
      <c r="F31" s="759"/>
      <c r="G31" s="759"/>
      <c r="H31" s="759"/>
      <c r="I31" s="759"/>
      <c r="J31" s="12"/>
      <c r="K31" s="12"/>
      <c r="L31" s="14"/>
      <c r="M31" s="14"/>
      <c r="N31" s="14"/>
      <c r="O31" s="14"/>
      <c r="P31" s="14"/>
      <c r="Q31" s="14"/>
      <c r="R31" s="14"/>
      <c r="S31" s="14"/>
      <c r="T31" s="14"/>
      <c r="U31" s="14"/>
      <c r="V31" s="14"/>
    </row>
  </sheetData>
  <mergeCells count="17">
    <mergeCell ref="A2:I2"/>
    <mergeCell ref="A24:I24"/>
    <mergeCell ref="A26:I26"/>
    <mergeCell ref="A3:A19"/>
    <mergeCell ref="B3:C4"/>
    <mergeCell ref="B5:C5"/>
    <mergeCell ref="B6:C6"/>
    <mergeCell ref="B7:C7"/>
    <mergeCell ref="B8:C8"/>
    <mergeCell ref="A25:I25"/>
    <mergeCell ref="A29:I29"/>
    <mergeCell ref="A30:I30"/>
    <mergeCell ref="A31:I31"/>
    <mergeCell ref="A22:C22"/>
    <mergeCell ref="B9:B21"/>
    <mergeCell ref="A27:I27"/>
    <mergeCell ref="A28:I28"/>
  </mergeCell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dimension ref="A1:AI66"/>
  <sheetViews>
    <sheetView view="pageBreakPreview" zoomScale="85" zoomScaleNormal="75" zoomScaleSheetLayoutView="85" workbookViewId="0">
      <selection activeCell="D5" sqref="D5:R10"/>
    </sheetView>
  </sheetViews>
  <sheetFormatPr defaultRowHeight="12.75"/>
  <cols>
    <col min="1" max="1" width="14.7109375" style="4" customWidth="1"/>
    <col min="2" max="2" width="4.85546875" style="4" customWidth="1"/>
    <col min="3" max="3" width="21.85546875" style="3" customWidth="1"/>
    <col min="4" max="4" width="13.42578125" style="3" customWidth="1"/>
    <col min="5" max="5" width="11.7109375" style="5" customWidth="1"/>
    <col min="6" max="6" width="11.85546875" style="5" customWidth="1"/>
    <col min="7" max="7" width="13.28515625" style="5" customWidth="1"/>
    <col min="8" max="8" width="12.5703125" style="5" customWidth="1"/>
    <col min="9" max="10" width="13" style="5" customWidth="1"/>
    <col min="11" max="11" width="11.85546875" style="5" customWidth="1"/>
    <col min="12" max="12" width="11.42578125" style="5" customWidth="1"/>
    <col min="13" max="13" width="11.5703125" style="5" customWidth="1"/>
    <col min="14" max="14" width="10.42578125" style="5" customWidth="1"/>
    <col min="15" max="15" width="11.28515625" style="3" customWidth="1"/>
    <col min="16" max="16" width="12.5703125" style="3" customWidth="1"/>
    <col min="17" max="17" width="12.28515625" style="3" customWidth="1"/>
    <col min="18" max="18" width="12" style="3" customWidth="1"/>
    <col min="19" max="19" width="13.140625" style="3" customWidth="1"/>
    <col min="20" max="20" width="12.85546875" style="3" customWidth="1"/>
    <col min="21" max="21" width="5.42578125" style="3" customWidth="1"/>
    <col min="22" max="29" width="9.140625" style="3"/>
    <col min="30" max="256" width="9.140625" style="4"/>
    <col min="257" max="257" width="12.42578125" style="4" customWidth="1"/>
    <col min="258" max="258" width="4.85546875" style="4" customWidth="1"/>
    <col min="259" max="259" width="19.28515625" style="4" customWidth="1"/>
    <col min="260" max="260" width="13.42578125" style="4" customWidth="1"/>
    <col min="261" max="261" width="11.7109375" style="4" customWidth="1"/>
    <col min="262" max="262" width="11" style="4" customWidth="1"/>
    <col min="263" max="263" width="13.28515625" style="4" customWidth="1"/>
    <col min="264" max="264" width="12.5703125" style="4" customWidth="1"/>
    <col min="265" max="266" width="13" style="4" customWidth="1"/>
    <col min="267" max="267" width="11.85546875" style="4" customWidth="1"/>
    <col min="268" max="269" width="12.5703125" style="4" customWidth="1"/>
    <col min="270" max="270" width="11.42578125" style="4" customWidth="1"/>
    <col min="271" max="271" width="11.28515625" style="4" customWidth="1"/>
    <col min="272" max="272" width="12.5703125" style="4" customWidth="1"/>
    <col min="273" max="273" width="12.28515625" style="4" customWidth="1"/>
    <col min="274" max="274" width="11.5703125" style="4" customWidth="1"/>
    <col min="275" max="275" width="14.28515625" style="4" customWidth="1"/>
    <col min="276" max="512" width="9.140625" style="4"/>
    <col min="513" max="513" width="12.42578125" style="4" customWidth="1"/>
    <col min="514" max="514" width="4.85546875" style="4" customWidth="1"/>
    <col min="515" max="515" width="19.28515625" style="4" customWidth="1"/>
    <col min="516" max="516" width="13.42578125" style="4" customWidth="1"/>
    <col min="517" max="517" width="11.7109375" style="4" customWidth="1"/>
    <col min="518" max="518" width="11" style="4" customWidth="1"/>
    <col min="519" max="519" width="13.28515625" style="4" customWidth="1"/>
    <col min="520" max="520" width="12.5703125" style="4" customWidth="1"/>
    <col min="521" max="522" width="13" style="4" customWidth="1"/>
    <col min="523" max="523" width="11.85546875" style="4" customWidth="1"/>
    <col min="524" max="525" width="12.5703125" style="4" customWidth="1"/>
    <col min="526" max="526" width="11.42578125" style="4" customWidth="1"/>
    <col min="527" max="527" width="11.28515625" style="4" customWidth="1"/>
    <col min="528" max="528" width="12.5703125" style="4" customWidth="1"/>
    <col min="529" max="529" width="12.28515625" style="4" customWidth="1"/>
    <col min="530" max="530" width="11.5703125" style="4" customWidth="1"/>
    <col min="531" max="531" width="14.28515625" style="4" customWidth="1"/>
    <col min="532" max="768" width="9.140625" style="4"/>
    <col min="769" max="769" width="12.42578125" style="4" customWidth="1"/>
    <col min="770" max="770" width="4.85546875" style="4" customWidth="1"/>
    <col min="771" max="771" width="19.28515625" style="4" customWidth="1"/>
    <col min="772" max="772" width="13.42578125" style="4" customWidth="1"/>
    <col min="773" max="773" width="11.7109375" style="4" customWidth="1"/>
    <col min="774" max="774" width="11" style="4" customWidth="1"/>
    <col min="775" max="775" width="13.28515625" style="4" customWidth="1"/>
    <col min="776" max="776" width="12.5703125" style="4" customWidth="1"/>
    <col min="777" max="778" width="13" style="4" customWidth="1"/>
    <col min="779" max="779" width="11.85546875" style="4" customWidth="1"/>
    <col min="780" max="781" width="12.5703125" style="4" customWidth="1"/>
    <col min="782" max="782" width="11.42578125" style="4" customWidth="1"/>
    <col min="783" max="783" width="11.28515625" style="4" customWidth="1"/>
    <col min="784" max="784" width="12.5703125" style="4" customWidth="1"/>
    <col min="785" max="785" width="12.28515625" style="4" customWidth="1"/>
    <col min="786" max="786" width="11.5703125" style="4" customWidth="1"/>
    <col min="787" max="787" width="14.28515625" style="4" customWidth="1"/>
    <col min="788" max="1024" width="9.140625" style="4"/>
    <col min="1025" max="1025" width="12.42578125" style="4" customWidth="1"/>
    <col min="1026" max="1026" width="4.85546875" style="4" customWidth="1"/>
    <col min="1027" max="1027" width="19.28515625" style="4" customWidth="1"/>
    <col min="1028" max="1028" width="13.42578125" style="4" customWidth="1"/>
    <col min="1029" max="1029" width="11.7109375" style="4" customWidth="1"/>
    <col min="1030" max="1030" width="11" style="4" customWidth="1"/>
    <col min="1031" max="1031" width="13.28515625" style="4" customWidth="1"/>
    <col min="1032" max="1032" width="12.5703125" style="4" customWidth="1"/>
    <col min="1033" max="1034" width="13" style="4" customWidth="1"/>
    <col min="1035" max="1035" width="11.85546875" style="4" customWidth="1"/>
    <col min="1036" max="1037" width="12.5703125" style="4" customWidth="1"/>
    <col min="1038" max="1038" width="11.42578125" style="4" customWidth="1"/>
    <col min="1039" max="1039" width="11.28515625" style="4" customWidth="1"/>
    <col min="1040" max="1040" width="12.5703125" style="4" customWidth="1"/>
    <col min="1041" max="1041" width="12.28515625" style="4" customWidth="1"/>
    <col min="1042" max="1042" width="11.5703125" style="4" customWidth="1"/>
    <col min="1043" max="1043" width="14.28515625" style="4" customWidth="1"/>
    <col min="1044" max="1280" width="9.140625" style="4"/>
    <col min="1281" max="1281" width="12.42578125" style="4" customWidth="1"/>
    <col min="1282" max="1282" width="4.85546875" style="4" customWidth="1"/>
    <col min="1283" max="1283" width="19.28515625" style="4" customWidth="1"/>
    <col min="1284" max="1284" width="13.42578125" style="4" customWidth="1"/>
    <col min="1285" max="1285" width="11.7109375" style="4" customWidth="1"/>
    <col min="1286" max="1286" width="11" style="4" customWidth="1"/>
    <col min="1287" max="1287" width="13.28515625" style="4" customWidth="1"/>
    <col min="1288" max="1288" width="12.5703125" style="4" customWidth="1"/>
    <col min="1289" max="1290" width="13" style="4" customWidth="1"/>
    <col min="1291" max="1291" width="11.85546875" style="4" customWidth="1"/>
    <col min="1292" max="1293" width="12.5703125" style="4" customWidth="1"/>
    <col min="1294" max="1294" width="11.42578125" style="4" customWidth="1"/>
    <col min="1295" max="1295" width="11.28515625" style="4" customWidth="1"/>
    <col min="1296" max="1296" width="12.5703125" style="4" customWidth="1"/>
    <col min="1297" max="1297" width="12.28515625" style="4" customWidth="1"/>
    <col min="1298" max="1298" width="11.5703125" style="4" customWidth="1"/>
    <col min="1299" max="1299" width="14.28515625" style="4" customWidth="1"/>
    <col min="1300" max="1536" width="9.140625" style="4"/>
    <col min="1537" max="1537" width="12.42578125" style="4" customWidth="1"/>
    <col min="1538" max="1538" width="4.85546875" style="4" customWidth="1"/>
    <col min="1539" max="1539" width="19.28515625" style="4" customWidth="1"/>
    <col min="1540" max="1540" width="13.42578125" style="4" customWidth="1"/>
    <col min="1541" max="1541" width="11.7109375" style="4" customWidth="1"/>
    <col min="1542" max="1542" width="11" style="4" customWidth="1"/>
    <col min="1543" max="1543" width="13.28515625" style="4" customWidth="1"/>
    <col min="1544" max="1544" width="12.5703125" style="4" customWidth="1"/>
    <col min="1545" max="1546" width="13" style="4" customWidth="1"/>
    <col min="1547" max="1547" width="11.85546875" style="4" customWidth="1"/>
    <col min="1548" max="1549" width="12.5703125" style="4" customWidth="1"/>
    <col min="1550" max="1550" width="11.42578125" style="4" customWidth="1"/>
    <col min="1551" max="1551" width="11.28515625" style="4" customWidth="1"/>
    <col min="1552" max="1552" width="12.5703125" style="4" customWidth="1"/>
    <col min="1553" max="1553" width="12.28515625" style="4" customWidth="1"/>
    <col min="1554" max="1554" width="11.5703125" style="4" customWidth="1"/>
    <col min="1555" max="1555" width="14.28515625" style="4" customWidth="1"/>
    <col min="1556" max="1792" width="9.140625" style="4"/>
    <col min="1793" max="1793" width="12.42578125" style="4" customWidth="1"/>
    <col min="1794" max="1794" width="4.85546875" style="4" customWidth="1"/>
    <col min="1795" max="1795" width="19.28515625" style="4" customWidth="1"/>
    <col min="1796" max="1796" width="13.42578125" style="4" customWidth="1"/>
    <col min="1797" max="1797" width="11.7109375" style="4" customWidth="1"/>
    <col min="1798" max="1798" width="11" style="4" customWidth="1"/>
    <col min="1799" max="1799" width="13.28515625" style="4" customWidth="1"/>
    <col min="1800" max="1800" width="12.5703125" style="4" customWidth="1"/>
    <col min="1801" max="1802" width="13" style="4" customWidth="1"/>
    <col min="1803" max="1803" width="11.85546875" style="4" customWidth="1"/>
    <col min="1804" max="1805" width="12.5703125" style="4" customWidth="1"/>
    <col min="1806" max="1806" width="11.42578125" style="4" customWidth="1"/>
    <col min="1807" max="1807" width="11.28515625" style="4" customWidth="1"/>
    <col min="1808" max="1808" width="12.5703125" style="4" customWidth="1"/>
    <col min="1809" max="1809" width="12.28515625" style="4" customWidth="1"/>
    <col min="1810" max="1810" width="11.5703125" style="4" customWidth="1"/>
    <col min="1811" max="1811" width="14.28515625" style="4" customWidth="1"/>
    <col min="1812" max="2048" width="9.140625" style="4"/>
    <col min="2049" max="2049" width="12.42578125" style="4" customWidth="1"/>
    <col min="2050" max="2050" width="4.85546875" style="4" customWidth="1"/>
    <col min="2051" max="2051" width="19.28515625" style="4" customWidth="1"/>
    <col min="2052" max="2052" width="13.42578125" style="4" customWidth="1"/>
    <col min="2053" max="2053" width="11.7109375" style="4" customWidth="1"/>
    <col min="2054" max="2054" width="11" style="4" customWidth="1"/>
    <col min="2055" max="2055" width="13.28515625" style="4" customWidth="1"/>
    <col min="2056" max="2056" width="12.5703125" style="4" customWidth="1"/>
    <col min="2057" max="2058" width="13" style="4" customWidth="1"/>
    <col min="2059" max="2059" width="11.85546875" style="4" customWidth="1"/>
    <col min="2060" max="2061" width="12.5703125" style="4" customWidth="1"/>
    <col min="2062" max="2062" width="11.42578125" style="4" customWidth="1"/>
    <col min="2063" max="2063" width="11.28515625" style="4" customWidth="1"/>
    <col min="2064" max="2064" width="12.5703125" style="4" customWidth="1"/>
    <col min="2065" max="2065" width="12.28515625" style="4" customWidth="1"/>
    <col min="2066" max="2066" width="11.5703125" style="4" customWidth="1"/>
    <col min="2067" max="2067" width="14.28515625" style="4" customWidth="1"/>
    <col min="2068" max="2304" width="9.140625" style="4"/>
    <col min="2305" max="2305" width="12.42578125" style="4" customWidth="1"/>
    <col min="2306" max="2306" width="4.85546875" style="4" customWidth="1"/>
    <col min="2307" max="2307" width="19.28515625" style="4" customWidth="1"/>
    <col min="2308" max="2308" width="13.42578125" style="4" customWidth="1"/>
    <col min="2309" max="2309" width="11.7109375" style="4" customWidth="1"/>
    <col min="2310" max="2310" width="11" style="4" customWidth="1"/>
    <col min="2311" max="2311" width="13.28515625" style="4" customWidth="1"/>
    <col min="2312" max="2312" width="12.5703125" style="4" customWidth="1"/>
    <col min="2313" max="2314" width="13" style="4" customWidth="1"/>
    <col min="2315" max="2315" width="11.85546875" style="4" customWidth="1"/>
    <col min="2316" max="2317" width="12.5703125" style="4" customWidth="1"/>
    <col min="2318" max="2318" width="11.42578125" style="4" customWidth="1"/>
    <col min="2319" max="2319" width="11.28515625" style="4" customWidth="1"/>
    <col min="2320" max="2320" width="12.5703125" style="4" customWidth="1"/>
    <col min="2321" max="2321" width="12.28515625" style="4" customWidth="1"/>
    <col min="2322" max="2322" width="11.5703125" style="4" customWidth="1"/>
    <col min="2323" max="2323" width="14.28515625" style="4" customWidth="1"/>
    <col min="2324" max="2560" width="9.140625" style="4"/>
    <col min="2561" max="2561" width="12.42578125" style="4" customWidth="1"/>
    <col min="2562" max="2562" width="4.85546875" style="4" customWidth="1"/>
    <col min="2563" max="2563" width="19.28515625" style="4" customWidth="1"/>
    <col min="2564" max="2564" width="13.42578125" style="4" customWidth="1"/>
    <col min="2565" max="2565" width="11.7109375" style="4" customWidth="1"/>
    <col min="2566" max="2566" width="11" style="4" customWidth="1"/>
    <col min="2567" max="2567" width="13.28515625" style="4" customWidth="1"/>
    <col min="2568" max="2568" width="12.5703125" style="4" customWidth="1"/>
    <col min="2569" max="2570" width="13" style="4" customWidth="1"/>
    <col min="2571" max="2571" width="11.85546875" style="4" customWidth="1"/>
    <col min="2572" max="2573" width="12.5703125" style="4" customWidth="1"/>
    <col min="2574" max="2574" width="11.42578125" style="4" customWidth="1"/>
    <col min="2575" max="2575" width="11.28515625" style="4" customWidth="1"/>
    <col min="2576" max="2576" width="12.5703125" style="4" customWidth="1"/>
    <col min="2577" max="2577" width="12.28515625" style="4" customWidth="1"/>
    <col min="2578" max="2578" width="11.5703125" style="4" customWidth="1"/>
    <col min="2579" max="2579" width="14.28515625" style="4" customWidth="1"/>
    <col min="2580" max="2816" width="9.140625" style="4"/>
    <col min="2817" max="2817" width="12.42578125" style="4" customWidth="1"/>
    <col min="2818" max="2818" width="4.85546875" style="4" customWidth="1"/>
    <col min="2819" max="2819" width="19.28515625" style="4" customWidth="1"/>
    <col min="2820" max="2820" width="13.42578125" style="4" customWidth="1"/>
    <col min="2821" max="2821" width="11.7109375" style="4" customWidth="1"/>
    <col min="2822" max="2822" width="11" style="4" customWidth="1"/>
    <col min="2823" max="2823" width="13.28515625" style="4" customWidth="1"/>
    <col min="2824" max="2824" width="12.5703125" style="4" customWidth="1"/>
    <col min="2825" max="2826" width="13" style="4" customWidth="1"/>
    <col min="2827" max="2827" width="11.85546875" style="4" customWidth="1"/>
    <col min="2828" max="2829" width="12.5703125" style="4" customWidth="1"/>
    <col min="2830" max="2830" width="11.42578125" style="4" customWidth="1"/>
    <col min="2831" max="2831" width="11.28515625" style="4" customWidth="1"/>
    <col min="2832" max="2832" width="12.5703125" style="4" customWidth="1"/>
    <col min="2833" max="2833" width="12.28515625" style="4" customWidth="1"/>
    <col min="2834" max="2834" width="11.5703125" style="4" customWidth="1"/>
    <col min="2835" max="2835" width="14.28515625" style="4" customWidth="1"/>
    <col min="2836" max="3072" width="9.140625" style="4"/>
    <col min="3073" max="3073" width="12.42578125" style="4" customWidth="1"/>
    <col min="3074" max="3074" width="4.85546875" style="4" customWidth="1"/>
    <col min="3075" max="3075" width="19.28515625" style="4" customWidth="1"/>
    <col min="3076" max="3076" width="13.42578125" style="4" customWidth="1"/>
    <col min="3077" max="3077" width="11.7109375" style="4" customWidth="1"/>
    <col min="3078" max="3078" width="11" style="4" customWidth="1"/>
    <col min="3079" max="3079" width="13.28515625" style="4" customWidth="1"/>
    <col min="3080" max="3080" width="12.5703125" style="4" customWidth="1"/>
    <col min="3081" max="3082" width="13" style="4" customWidth="1"/>
    <col min="3083" max="3083" width="11.85546875" style="4" customWidth="1"/>
    <col min="3084" max="3085" width="12.5703125" style="4" customWidth="1"/>
    <col min="3086" max="3086" width="11.42578125" style="4" customWidth="1"/>
    <col min="3087" max="3087" width="11.28515625" style="4" customWidth="1"/>
    <col min="3088" max="3088" width="12.5703125" style="4" customWidth="1"/>
    <col min="3089" max="3089" width="12.28515625" style="4" customWidth="1"/>
    <col min="3090" max="3090" width="11.5703125" style="4" customWidth="1"/>
    <col min="3091" max="3091" width="14.28515625" style="4" customWidth="1"/>
    <col min="3092" max="3328" width="9.140625" style="4"/>
    <col min="3329" max="3329" width="12.42578125" style="4" customWidth="1"/>
    <col min="3330" max="3330" width="4.85546875" style="4" customWidth="1"/>
    <col min="3331" max="3331" width="19.28515625" style="4" customWidth="1"/>
    <col min="3332" max="3332" width="13.42578125" style="4" customWidth="1"/>
    <col min="3333" max="3333" width="11.7109375" style="4" customWidth="1"/>
    <col min="3334" max="3334" width="11" style="4" customWidth="1"/>
    <col min="3335" max="3335" width="13.28515625" style="4" customWidth="1"/>
    <col min="3336" max="3336" width="12.5703125" style="4" customWidth="1"/>
    <col min="3337" max="3338" width="13" style="4" customWidth="1"/>
    <col min="3339" max="3339" width="11.85546875" style="4" customWidth="1"/>
    <col min="3340" max="3341" width="12.5703125" style="4" customWidth="1"/>
    <col min="3342" max="3342" width="11.42578125" style="4" customWidth="1"/>
    <col min="3343" max="3343" width="11.28515625" style="4" customWidth="1"/>
    <col min="3344" max="3344" width="12.5703125" style="4" customWidth="1"/>
    <col min="3345" max="3345" width="12.28515625" style="4" customWidth="1"/>
    <col min="3346" max="3346" width="11.5703125" style="4" customWidth="1"/>
    <col min="3347" max="3347" width="14.28515625" style="4" customWidth="1"/>
    <col min="3348" max="3584" width="9.140625" style="4"/>
    <col min="3585" max="3585" width="12.42578125" style="4" customWidth="1"/>
    <col min="3586" max="3586" width="4.85546875" style="4" customWidth="1"/>
    <col min="3587" max="3587" width="19.28515625" style="4" customWidth="1"/>
    <col min="3588" max="3588" width="13.42578125" style="4" customWidth="1"/>
    <col min="3589" max="3589" width="11.7109375" style="4" customWidth="1"/>
    <col min="3590" max="3590" width="11" style="4" customWidth="1"/>
    <col min="3591" max="3591" width="13.28515625" style="4" customWidth="1"/>
    <col min="3592" max="3592" width="12.5703125" style="4" customWidth="1"/>
    <col min="3593" max="3594" width="13" style="4" customWidth="1"/>
    <col min="3595" max="3595" width="11.85546875" style="4" customWidth="1"/>
    <col min="3596" max="3597" width="12.5703125" style="4" customWidth="1"/>
    <col min="3598" max="3598" width="11.42578125" style="4" customWidth="1"/>
    <col min="3599" max="3599" width="11.28515625" style="4" customWidth="1"/>
    <col min="3600" max="3600" width="12.5703125" style="4" customWidth="1"/>
    <col min="3601" max="3601" width="12.28515625" style="4" customWidth="1"/>
    <col min="3602" max="3602" width="11.5703125" style="4" customWidth="1"/>
    <col min="3603" max="3603" width="14.28515625" style="4" customWidth="1"/>
    <col min="3604" max="3840" width="9.140625" style="4"/>
    <col min="3841" max="3841" width="12.42578125" style="4" customWidth="1"/>
    <col min="3842" max="3842" width="4.85546875" style="4" customWidth="1"/>
    <col min="3843" max="3843" width="19.28515625" style="4" customWidth="1"/>
    <col min="3844" max="3844" width="13.42578125" style="4" customWidth="1"/>
    <col min="3845" max="3845" width="11.7109375" style="4" customWidth="1"/>
    <col min="3846" max="3846" width="11" style="4" customWidth="1"/>
    <col min="3847" max="3847" width="13.28515625" style="4" customWidth="1"/>
    <col min="3848" max="3848" width="12.5703125" style="4" customWidth="1"/>
    <col min="3849" max="3850" width="13" style="4" customWidth="1"/>
    <col min="3851" max="3851" width="11.85546875" style="4" customWidth="1"/>
    <col min="3852" max="3853" width="12.5703125" style="4" customWidth="1"/>
    <col min="3854" max="3854" width="11.42578125" style="4" customWidth="1"/>
    <col min="3855" max="3855" width="11.28515625" style="4" customWidth="1"/>
    <col min="3856" max="3856" width="12.5703125" style="4" customWidth="1"/>
    <col min="3857" max="3857" width="12.28515625" style="4" customWidth="1"/>
    <col min="3858" max="3858" width="11.5703125" style="4" customWidth="1"/>
    <col min="3859" max="3859" width="14.28515625" style="4" customWidth="1"/>
    <col min="3860" max="4096" width="9.140625" style="4"/>
    <col min="4097" max="4097" width="12.42578125" style="4" customWidth="1"/>
    <col min="4098" max="4098" width="4.85546875" style="4" customWidth="1"/>
    <col min="4099" max="4099" width="19.28515625" style="4" customWidth="1"/>
    <col min="4100" max="4100" width="13.42578125" style="4" customWidth="1"/>
    <col min="4101" max="4101" width="11.7109375" style="4" customWidth="1"/>
    <col min="4102" max="4102" width="11" style="4" customWidth="1"/>
    <col min="4103" max="4103" width="13.28515625" style="4" customWidth="1"/>
    <col min="4104" max="4104" width="12.5703125" style="4" customWidth="1"/>
    <col min="4105" max="4106" width="13" style="4" customWidth="1"/>
    <col min="4107" max="4107" width="11.85546875" style="4" customWidth="1"/>
    <col min="4108" max="4109" width="12.5703125" style="4" customWidth="1"/>
    <col min="4110" max="4110" width="11.42578125" style="4" customWidth="1"/>
    <col min="4111" max="4111" width="11.28515625" style="4" customWidth="1"/>
    <col min="4112" max="4112" width="12.5703125" style="4" customWidth="1"/>
    <col min="4113" max="4113" width="12.28515625" style="4" customWidth="1"/>
    <col min="4114" max="4114" width="11.5703125" style="4" customWidth="1"/>
    <col min="4115" max="4115" width="14.28515625" style="4" customWidth="1"/>
    <col min="4116" max="4352" width="9.140625" style="4"/>
    <col min="4353" max="4353" width="12.42578125" style="4" customWidth="1"/>
    <col min="4354" max="4354" width="4.85546875" style="4" customWidth="1"/>
    <col min="4355" max="4355" width="19.28515625" style="4" customWidth="1"/>
    <col min="4356" max="4356" width="13.42578125" style="4" customWidth="1"/>
    <col min="4357" max="4357" width="11.7109375" style="4" customWidth="1"/>
    <col min="4358" max="4358" width="11" style="4" customWidth="1"/>
    <col min="4359" max="4359" width="13.28515625" style="4" customWidth="1"/>
    <col min="4360" max="4360" width="12.5703125" style="4" customWidth="1"/>
    <col min="4361" max="4362" width="13" style="4" customWidth="1"/>
    <col min="4363" max="4363" width="11.85546875" style="4" customWidth="1"/>
    <col min="4364" max="4365" width="12.5703125" style="4" customWidth="1"/>
    <col min="4366" max="4366" width="11.42578125" style="4" customWidth="1"/>
    <col min="4367" max="4367" width="11.28515625" style="4" customWidth="1"/>
    <col min="4368" max="4368" width="12.5703125" style="4" customWidth="1"/>
    <col min="4369" max="4369" width="12.28515625" style="4" customWidth="1"/>
    <col min="4370" max="4370" width="11.5703125" style="4" customWidth="1"/>
    <col min="4371" max="4371" width="14.28515625" style="4" customWidth="1"/>
    <col min="4372" max="4608" width="9.140625" style="4"/>
    <col min="4609" max="4609" width="12.42578125" style="4" customWidth="1"/>
    <col min="4610" max="4610" width="4.85546875" style="4" customWidth="1"/>
    <col min="4611" max="4611" width="19.28515625" style="4" customWidth="1"/>
    <col min="4612" max="4612" width="13.42578125" style="4" customWidth="1"/>
    <col min="4613" max="4613" width="11.7109375" style="4" customWidth="1"/>
    <col min="4614" max="4614" width="11" style="4" customWidth="1"/>
    <col min="4615" max="4615" width="13.28515625" style="4" customWidth="1"/>
    <col min="4616" max="4616" width="12.5703125" style="4" customWidth="1"/>
    <col min="4617" max="4618" width="13" style="4" customWidth="1"/>
    <col min="4619" max="4619" width="11.85546875" style="4" customWidth="1"/>
    <col min="4620" max="4621" width="12.5703125" style="4" customWidth="1"/>
    <col min="4622" max="4622" width="11.42578125" style="4" customWidth="1"/>
    <col min="4623" max="4623" width="11.28515625" style="4" customWidth="1"/>
    <col min="4624" max="4624" width="12.5703125" style="4" customWidth="1"/>
    <col min="4625" max="4625" width="12.28515625" style="4" customWidth="1"/>
    <col min="4626" max="4626" width="11.5703125" style="4" customWidth="1"/>
    <col min="4627" max="4627" width="14.28515625" style="4" customWidth="1"/>
    <col min="4628" max="4864" width="9.140625" style="4"/>
    <col min="4865" max="4865" width="12.42578125" style="4" customWidth="1"/>
    <col min="4866" max="4866" width="4.85546875" style="4" customWidth="1"/>
    <col min="4867" max="4867" width="19.28515625" style="4" customWidth="1"/>
    <col min="4868" max="4868" width="13.42578125" style="4" customWidth="1"/>
    <col min="4869" max="4869" width="11.7109375" style="4" customWidth="1"/>
    <col min="4870" max="4870" width="11" style="4" customWidth="1"/>
    <col min="4871" max="4871" width="13.28515625" style="4" customWidth="1"/>
    <col min="4872" max="4872" width="12.5703125" style="4" customWidth="1"/>
    <col min="4873" max="4874" width="13" style="4" customWidth="1"/>
    <col min="4875" max="4875" width="11.85546875" style="4" customWidth="1"/>
    <col min="4876" max="4877" width="12.5703125" style="4" customWidth="1"/>
    <col min="4878" max="4878" width="11.42578125" style="4" customWidth="1"/>
    <col min="4879" max="4879" width="11.28515625" style="4" customWidth="1"/>
    <col min="4880" max="4880" width="12.5703125" style="4" customWidth="1"/>
    <col min="4881" max="4881" width="12.28515625" style="4" customWidth="1"/>
    <col min="4882" max="4882" width="11.5703125" style="4" customWidth="1"/>
    <col min="4883" max="4883" width="14.28515625" style="4" customWidth="1"/>
    <col min="4884" max="5120" width="9.140625" style="4"/>
    <col min="5121" max="5121" width="12.42578125" style="4" customWidth="1"/>
    <col min="5122" max="5122" width="4.85546875" style="4" customWidth="1"/>
    <col min="5123" max="5123" width="19.28515625" style="4" customWidth="1"/>
    <col min="5124" max="5124" width="13.42578125" style="4" customWidth="1"/>
    <col min="5125" max="5125" width="11.7109375" style="4" customWidth="1"/>
    <col min="5126" max="5126" width="11" style="4" customWidth="1"/>
    <col min="5127" max="5127" width="13.28515625" style="4" customWidth="1"/>
    <col min="5128" max="5128" width="12.5703125" style="4" customWidth="1"/>
    <col min="5129" max="5130" width="13" style="4" customWidth="1"/>
    <col min="5131" max="5131" width="11.85546875" style="4" customWidth="1"/>
    <col min="5132" max="5133" width="12.5703125" style="4" customWidth="1"/>
    <col min="5134" max="5134" width="11.42578125" style="4" customWidth="1"/>
    <col min="5135" max="5135" width="11.28515625" style="4" customWidth="1"/>
    <col min="5136" max="5136" width="12.5703125" style="4" customWidth="1"/>
    <col min="5137" max="5137" width="12.28515625" style="4" customWidth="1"/>
    <col min="5138" max="5138" width="11.5703125" style="4" customWidth="1"/>
    <col min="5139" max="5139" width="14.28515625" style="4" customWidth="1"/>
    <col min="5140" max="5376" width="9.140625" style="4"/>
    <col min="5377" max="5377" width="12.42578125" style="4" customWidth="1"/>
    <col min="5378" max="5378" width="4.85546875" style="4" customWidth="1"/>
    <col min="5379" max="5379" width="19.28515625" style="4" customWidth="1"/>
    <col min="5380" max="5380" width="13.42578125" style="4" customWidth="1"/>
    <col min="5381" max="5381" width="11.7109375" style="4" customWidth="1"/>
    <col min="5382" max="5382" width="11" style="4" customWidth="1"/>
    <col min="5383" max="5383" width="13.28515625" style="4" customWidth="1"/>
    <col min="5384" max="5384" width="12.5703125" style="4" customWidth="1"/>
    <col min="5385" max="5386" width="13" style="4" customWidth="1"/>
    <col min="5387" max="5387" width="11.85546875" style="4" customWidth="1"/>
    <col min="5388" max="5389" width="12.5703125" style="4" customWidth="1"/>
    <col min="5390" max="5390" width="11.42578125" style="4" customWidth="1"/>
    <col min="5391" max="5391" width="11.28515625" style="4" customWidth="1"/>
    <col min="5392" max="5392" width="12.5703125" style="4" customWidth="1"/>
    <col min="5393" max="5393" width="12.28515625" style="4" customWidth="1"/>
    <col min="5394" max="5394" width="11.5703125" style="4" customWidth="1"/>
    <col min="5395" max="5395" width="14.28515625" style="4" customWidth="1"/>
    <col min="5396" max="5632" width="9.140625" style="4"/>
    <col min="5633" max="5633" width="12.42578125" style="4" customWidth="1"/>
    <col min="5634" max="5634" width="4.85546875" style="4" customWidth="1"/>
    <col min="5635" max="5635" width="19.28515625" style="4" customWidth="1"/>
    <col min="5636" max="5636" width="13.42578125" style="4" customWidth="1"/>
    <col min="5637" max="5637" width="11.7109375" style="4" customWidth="1"/>
    <col min="5638" max="5638" width="11" style="4" customWidth="1"/>
    <col min="5639" max="5639" width="13.28515625" style="4" customWidth="1"/>
    <col min="5640" max="5640" width="12.5703125" style="4" customWidth="1"/>
    <col min="5641" max="5642" width="13" style="4" customWidth="1"/>
    <col min="5643" max="5643" width="11.85546875" style="4" customWidth="1"/>
    <col min="5644" max="5645" width="12.5703125" style="4" customWidth="1"/>
    <col min="5646" max="5646" width="11.42578125" style="4" customWidth="1"/>
    <col min="5647" max="5647" width="11.28515625" style="4" customWidth="1"/>
    <col min="5648" max="5648" width="12.5703125" style="4" customWidth="1"/>
    <col min="5649" max="5649" width="12.28515625" style="4" customWidth="1"/>
    <col min="5650" max="5650" width="11.5703125" style="4" customWidth="1"/>
    <col min="5651" max="5651" width="14.28515625" style="4" customWidth="1"/>
    <col min="5652" max="5888" width="9.140625" style="4"/>
    <col min="5889" max="5889" width="12.42578125" style="4" customWidth="1"/>
    <col min="5890" max="5890" width="4.85546875" style="4" customWidth="1"/>
    <col min="5891" max="5891" width="19.28515625" style="4" customWidth="1"/>
    <col min="5892" max="5892" width="13.42578125" style="4" customWidth="1"/>
    <col min="5893" max="5893" width="11.7109375" style="4" customWidth="1"/>
    <col min="5894" max="5894" width="11" style="4" customWidth="1"/>
    <col min="5895" max="5895" width="13.28515625" style="4" customWidth="1"/>
    <col min="5896" max="5896" width="12.5703125" style="4" customWidth="1"/>
    <col min="5897" max="5898" width="13" style="4" customWidth="1"/>
    <col min="5899" max="5899" width="11.85546875" style="4" customWidth="1"/>
    <col min="5900" max="5901" width="12.5703125" style="4" customWidth="1"/>
    <col min="5902" max="5902" width="11.42578125" style="4" customWidth="1"/>
    <col min="5903" max="5903" width="11.28515625" style="4" customWidth="1"/>
    <col min="5904" max="5904" width="12.5703125" style="4" customWidth="1"/>
    <col min="5905" max="5905" width="12.28515625" style="4" customWidth="1"/>
    <col min="5906" max="5906" width="11.5703125" style="4" customWidth="1"/>
    <col min="5907" max="5907" width="14.28515625" style="4" customWidth="1"/>
    <col min="5908" max="6144" width="9.140625" style="4"/>
    <col min="6145" max="6145" width="12.42578125" style="4" customWidth="1"/>
    <col min="6146" max="6146" width="4.85546875" style="4" customWidth="1"/>
    <col min="6147" max="6147" width="19.28515625" style="4" customWidth="1"/>
    <col min="6148" max="6148" width="13.42578125" style="4" customWidth="1"/>
    <col min="6149" max="6149" width="11.7109375" style="4" customWidth="1"/>
    <col min="6150" max="6150" width="11" style="4" customWidth="1"/>
    <col min="6151" max="6151" width="13.28515625" style="4" customWidth="1"/>
    <col min="6152" max="6152" width="12.5703125" style="4" customWidth="1"/>
    <col min="6153" max="6154" width="13" style="4" customWidth="1"/>
    <col min="6155" max="6155" width="11.85546875" style="4" customWidth="1"/>
    <col min="6156" max="6157" width="12.5703125" style="4" customWidth="1"/>
    <col min="6158" max="6158" width="11.42578125" style="4" customWidth="1"/>
    <col min="6159" max="6159" width="11.28515625" style="4" customWidth="1"/>
    <col min="6160" max="6160" width="12.5703125" style="4" customWidth="1"/>
    <col min="6161" max="6161" width="12.28515625" style="4" customWidth="1"/>
    <col min="6162" max="6162" width="11.5703125" style="4" customWidth="1"/>
    <col min="6163" max="6163" width="14.28515625" style="4" customWidth="1"/>
    <col min="6164" max="6400" width="9.140625" style="4"/>
    <col min="6401" max="6401" width="12.42578125" style="4" customWidth="1"/>
    <col min="6402" max="6402" width="4.85546875" style="4" customWidth="1"/>
    <col min="6403" max="6403" width="19.28515625" style="4" customWidth="1"/>
    <col min="6404" max="6404" width="13.42578125" style="4" customWidth="1"/>
    <col min="6405" max="6405" width="11.7109375" style="4" customWidth="1"/>
    <col min="6406" max="6406" width="11" style="4" customWidth="1"/>
    <col min="6407" max="6407" width="13.28515625" style="4" customWidth="1"/>
    <col min="6408" max="6408" width="12.5703125" style="4" customWidth="1"/>
    <col min="6409" max="6410" width="13" style="4" customWidth="1"/>
    <col min="6411" max="6411" width="11.85546875" style="4" customWidth="1"/>
    <col min="6412" max="6413" width="12.5703125" style="4" customWidth="1"/>
    <col min="6414" max="6414" width="11.42578125" style="4" customWidth="1"/>
    <col min="6415" max="6415" width="11.28515625" style="4" customWidth="1"/>
    <col min="6416" max="6416" width="12.5703125" style="4" customWidth="1"/>
    <col min="6417" max="6417" width="12.28515625" style="4" customWidth="1"/>
    <col min="6418" max="6418" width="11.5703125" style="4" customWidth="1"/>
    <col min="6419" max="6419" width="14.28515625" style="4" customWidth="1"/>
    <col min="6420" max="6656" width="9.140625" style="4"/>
    <col min="6657" max="6657" width="12.42578125" style="4" customWidth="1"/>
    <col min="6658" max="6658" width="4.85546875" style="4" customWidth="1"/>
    <col min="6659" max="6659" width="19.28515625" style="4" customWidth="1"/>
    <col min="6660" max="6660" width="13.42578125" style="4" customWidth="1"/>
    <col min="6661" max="6661" width="11.7109375" style="4" customWidth="1"/>
    <col min="6662" max="6662" width="11" style="4" customWidth="1"/>
    <col min="6663" max="6663" width="13.28515625" style="4" customWidth="1"/>
    <col min="6664" max="6664" width="12.5703125" style="4" customWidth="1"/>
    <col min="6665" max="6666" width="13" style="4" customWidth="1"/>
    <col min="6667" max="6667" width="11.85546875" style="4" customWidth="1"/>
    <col min="6668" max="6669" width="12.5703125" style="4" customWidth="1"/>
    <col min="6670" max="6670" width="11.42578125" style="4" customWidth="1"/>
    <col min="6671" max="6671" width="11.28515625" style="4" customWidth="1"/>
    <col min="6672" max="6672" width="12.5703125" style="4" customWidth="1"/>
    <col min="6673" max="6673" width="12.28515625" style="4" customWidth="1"/>
    <col min="6674" max="6674" width="11.5703125" style="4" customWidth="1"/>
    <col min="6675" max="6675" width="14.28515625" style="4" customWidth="1"/>
    <col min="6676" max="6912" width="9.140625" style="4"/>
    <col min="6913" max="6913" width="12.42578125" style="4" customWidth="1"/>
    <col min="6914" max="6914" width="4.85546875" style="4" customWidth="1"/>
    <col min="6915" max="6915" width="19.28515625" style="4" customWidth="1"/>
    <col min="6916" max="6916" width="13.42578125" style="4" customWidth="1"/>
    <col min="6917" max="6917" width="11.7109375" style="4" customWidth="1"/>
    <col min="6918" max="6918" width="11" style="4" customWidth="1"/>
    <col min="6919" max="6919" width="13.28515625" style="4" customWidth="1"/>
    <col min="6920" max="6920" width="12.5703125" style="4" customWidth="1"/>
    <col min="6921" max="6922" width="13" style="4" customWidth="1"/>
    <col min="6923" max="6923" width="11.85546875" style="4" customWidth="1"/>
    <col min="6924" max="6925" width="12.5703125" style="4" customWidth="1"/>
    <col min="6926" max="6926" width="11.42578125" style="4" customWidth="1"/>
    <col min="6927" max="6927" width="11.28515625" style="4" customWidth="1"/>
    <col min="6928" max="6928" width="12.5703125" style="4" customWidth="1"/>
    <col min="6929" max="6929" width="12.28515625" style="4" customWidth="1"/>
    <col min="6930" max="6930" width="11.5703125" style="4" customWidth="1"/>
    <col min="6931" max="6931" width="14.28515625" style="4" customWidth="1"/>
    <col min="6932" max="7168" width="9.140625" style="4"/>
    <col min="7169" max="7169" width="12.42578125" style="4" customWidth="1"/>
    <col min="7170" max="7170" width="4.85546875" style="4" customWidth="1"/>
    <col min="7171" max="7171" width="19.28515625" style="4" customWidth="1"/>
    <col min="7172" max="7172" width="13.42578125" style="4" customWidth="1"/>
    <col min="7173" max="7173" width="11.7109375" style="4" customWidth="1"/>
    <col min="7174" max="7174" width="11" style="4" customWidth="1"/>
    <col min="7175" max="7175" width="13.28515625" style="4" customWidth="1"/>
    <col min="7176" max="7176" width="12.5703125" style="4" customWidth="1"/>
    <col min="7177" max="7178" width="13" style="4" customWidth="1"/>
    <col min="7179" max="7179" width="11.85546875" style="4" customWidth="1"/>
    <col min="7180" max="7181" width="12.5703125" style="4" customWidth="1"/>
    <col min="7182" max="7182" width="11.42578125" style="4" customWidth="1"/>
    <col min="7183" max="7183" width="11.28515625" style="4" customWidth="1"/>
    <col min="7184" max="7184" width="12.5703125" style="4" customWidth="1"/>
    <col min="7185" max="7185" width="12.28515625" style="4" customWidth="1"/>
    <col min="7186" max="7186" width="11.5703125" style="4" customWidth="1"/>
    <col min="7187" max="7187" width="14.28515625" style="4" customWidth="1"/>
    <col min="7188" max="7424" width="9.140625" style="4"/>
    <col min="7425" max="7425" width="12.42578125" style="4" customWidth="1"/>
    <col min="7426" max="7426" width="4.85546875" style="4" customWidth="1"/>
    <col min="7427" max="7427" width="19.28515625" style="4" customWidth="1"/>
    <col min="7428" max="7428" width="13.42578125" style="4" customWidth="1"/>
    <col min="7429" max="7429" width="11.7109375" style="4" customWidth="1"/>
    <col min="7430" max="7430" width="11" style="4" customWidth="1"/>
    <col min="7431" max="7431" width="13.28515625" style="4" customWidth="1"/>
    <col min="7432" max="7432" width="12.5703125" style="4" customWidth="1"/>
    <col min="7433" max="7434" width="13" style="4" customWidth="1"/>
    <col min="7435" max="7435" width="11.85546875" style="4" customWidth="1"/>
    <col min="7436" max="7437" width="12.5703125" style="4" customWidth="1"/>
    <col min="7438" max="7438" width="11.42578125" style="4" customWidth="1"/>
    <col min="7439" max="7439" width="11.28515625" style="4" customWidth="1"/>
    <col min="7440" max="7440" width="12.5703125" style="4" customWidth="1"/>
    <col min="7441" max="7441" width="12.28515625" style="4" customWidth="1"/>
    <col min="7442" max="7442" width="11.5703125" style="4" customWidth="1"/>
    <col min="7443" max="7443" width="14.28515625" style="4" customWidth="1"/>
    <col min="7444" max="7680" width="9.140625" style="4"/>
    <col min="7681" max="7681" width="12.42578125" style="4" customWidth="1"/>
    <col min="7682" max="7682" width="4.85546875" style="4" customWidth="1"/>
    <col min="7683" max="7683" width="19.28515625" style="4" customWidth="1"/>
    <col min="7684" max="7684" width="13.42578125" style="4" customWidth="1"/>
    <col min="7685" max="7685" width="11.7109375" style="4" customWidth="1"/>
    <col min="7686" max="7686" width="11" style="4" customWidth="1"/>
    <col min="7687" max="7687" width="13.28515625" style="4" customWidth="1"/>
    <col min="7688" max="7688" width="12.5703125" style="4" customWidth="1"/>
    <col min="7689" max="7690" width="13" style="4" customWidth="1"/>
    <col min="7691" max="7691" width="11.85546875" style="4" customWidth="1"/>
    <col min="7692" max="7693" width="12.5703125" style="4" customWidth="1"/>
    <col min="7694" max="7694" width="11.42578125" style="4" customWidth="1"/>
    <col min="7695" max="7695" width="11.28515625" style="4" customWidth="1"/>
    <col min="7696" max="7696" width="12.5703125" style="4" customWidth="1"/>
    <col min="7697" max="7697" width="12.28515625" style="4" customWidth="1"/>
    <col min="7698" max="7698" width="11.5703125" style="4" customWidth="1"/>
    <col min="7699" max="7699" width="14.28515625" style="4" customWidth="1"/>
    <col min="7700" max="7936" width="9.140625" style="4"/>
    <col min="7937" max="7937" width="12.42578125" style="4" customWidth="1"/>
    <col min="7938" max="7938" width="4.85546875" style="4" customWidth="1"/>
    <col min="7939" max="7939" width="19.28515625" style="4" customWidth="1"/>
    <col min="7940" max="7940" width="13.42578125" style="4" customWidth="1"/>
    <col min="7941" max="7941" width="11.7109375" style="4" customWidth="1"/>
    <col min="7942" max="7942" width="11" style="4" customWidth="1"/>
    <col min="7943" max="7943" width="13.28515625" style="4" customWidth="1"/>
    <col min="7944" max="7944" width="12.5703125" style="4" customWidth="1"/>
    <col min="7945" max="7946" width="13" style="4" customWidth="1"/>
    <col min="7947" max="7947" width="11.85546875" style="4" customWidth="1"/>
    <col min="7948" max="7949" width="12.5703125" style="4" customWidth="1"/>
    <col min="7950" max="7950" width="11.42578125" style="4" customWidth="1"/>
    <col min="7951" max="7951" width="11.28515625" style="4" customWidth="1"/>
    <col min="7952" max="7952" width="12.5703125" style="4" customWidth="1"/>
    <col min="7953" max="7953" width="12.28515625" style="4" customWidth="1"/>
    <col min="7954" max="7954" width="11.5703125" style="4" customWidth="1"/>
    <col min="7955" max="7955" width="14.28515625" style="4" customWidth="1"/>
    <col min="7956" max="8192" width="9.140625" style="4"/>
    <col min="8193" max="8193" width="12.42578125" style="4" customWidth="1"/>
    <col min="8194" max="8194" width="4.85546875" style="4" customWidth="1"/>
    <col min="8195" max="8195" width="19.28515625" style="4" customWidth="1"/>
    <col min="8196" max="8196" width="13.42578125" style="4" customWidth="1"/>
    <col min="8197" max="8197" width="11.7109375" style="4" customWidth="1"/>
    <col min="8198" max="8198" width="11" style="4" customWidth="1"/>
    <col min="8199" max="8199" width="13.28515625" style="4" customWidth="1"/>
    <col min="8200" max="8200" width="12.5703125" style="4" customWidth="1"/>
    <col min="8201" max="8202" width="13" style="4" customWidth="1"/>
    <col min="8203" max="8203" width="11.85546875" style="4" customWidth="1"/>
    <col min="8204" max="8205" width="12.5703125" style="4" customWidth="1"/>
    <col min="8206" max="8206" width="11.42578125" style="4" customWidth="1"/>
    <col min="8207" max="8207" width="11.28515625" style="4" customWidth="1"/>
    <col min="8208" max="8208" width="12.5703125" style="4" customWidth="1"/>
    <col min="8209" max="8209" width="12.28515625" style="4" customWidth="1"/>
    <col min="8210" max="8210" width="11.5703125" style="4" customWidth="1"/>
    <col min="8211" max="8211" width="14.28515625" style="4" customWidth="1"/>
    <col min="8212" max="8448" width="9.140625" style="4"/>
    <col min="8449" max="8449" width="12.42578125" style="4" customWidth="1"/>
    <col min="8450" max="8450" width="4.85546875" style="4" customWidth="1"/>
    <col min="8451" max="8451" width="19.28515625" style="4" customWidth="1"/>
    <col min="8452" max="8452" width="13.42578125" style="4" customWidth="1"/>
    <col min="8453" max="8453" width="11.7109375" style="4" customWidth="1"/>
    <col min="8454" max="8454" width="11" style="4" customWidth="1"/>
    <col min="8455" max="8455" width="13.28515625" style="4" customWidth="1"/>
    <col min="8456" max="8456" width="12.5703125" style="4" customWidth="1"/>
    <col min="8457" max="8458" width="13" style="4" customWidth="1"/>
    <col min="8459" max="8459" width="11.85546875" style="4" customWidth="1"/>
    <col min="8460" max="8461" width="12.5703125" style="4" customWidth="1"/>
    <col min="8462" max="8462" width="11.42578125" style="4" customWidth="1"/>
    <col min="8463" max="8463" width="11.28515625" style="4" customWidth="1"/>
    <col min="8464" max="8464" width="12.5703125" style="4" customWidth="1"/>
    <col min="8465" max="8465" width="12.28515625" style="4" customWidth="1"/>
    <col min="8466" max="8466" width="11.5703125" style="4" customWidth="1"/>
    <col min="8467" max="8467" width="14.28515625" style="4" customWidth="1"/>
    <col min="8468" max="8704" width="9.140625" style="4"/>
    <col min="8705" max="8705" width="12.42578125" style="4" customWidth="1"/>
    <col min="8706" max="8706" width="4.85546875" style="4" customWidth="1"/>
    <col min="8707" max="8707" width="19.28515625" style="4" customWidth="1"/>
    <col min="8708" max="8708" width="13.42578125" style="4" customWidth="1"/>
    <col min="8709" max="8709" width="11.7109375" style="4" customWidth="1"/>
    <col min="8710" max="8710" width="11" style="4" customWidth="1"/>
    <col min="8711" max="8711" width="13.28515625" style="4" customWidth="1"/>
    <col min="8712" max="8712" width="12.5703125" style="4" customWidth="1"/>
    <col min="8713" max="8714" width="13" style="4" customWidth="1"/>
    <col min="8715" max="8715" width="11.85546875" style="4" customWidth="1"/>
    <col min="8716" max="8717" width="12.5703125" style="4" customWidth="1"/>
    <col min="8718" max="8718" width="11.42578125" style="4" customWidth="1"/>
    <col min="8719" max="8719" width="11.28515625" style="4" customWidth="1"/>
    <col min="8720" max="8720" width="12.5703125" style="4" customWidth="1"/>
    <col min="8721" max="8721" width="12.28515625" style="4" customWidth="1"/>
    <col min="8722" max="8722" width="11.5703125" style="4" customWidth="1"/>
    <col min="8723" max="8723" width="14.28515625" style="4" customWidth="1"/>
    <col min="8724" max="8960" width="9.140625" style="4"/>
    <col min="8961" max="8961" width="12.42578125" style="4" customWidth="1"/>
    <col min="8962" max="8962" width="4.85546875" style="4" customWidth="1"/>
    <col min="8963" max="8963" width="19.28515625" style="4" customWidth="1"/>
    <col min="8964" max="8964" width="13.42578125" style="4" customWidth="1"/>
    <col min="8965" max="8965" width="11.7109375" style="4" customWidth="1"/>
    <col min="8966" max="8966" width="11" style="4" customWidth="1"/>
    <col min="8967" max="8967" width="13.28515625" style="4" customWidth="1"/>
    <col min="8968" max="8968" width="12.5703125" style="4" customWidth="1"/>
    <col min="8969" max="8970" width="13" style="4" customWidth="1"/>
    <col min="8971" max="8971" width="11.85546875" style="4" customWidth="1"/>
    <col min="8972" max="8973" width="12.5703125" style="4" customWidth="1"/>
    <col min="8974" max="8974" width="11.42578125" style="4" customWidth="1"/>
    <col min="8975" max="8975" width="11.28515625" style="4" customWidth="1"/>
    <col min="8976" max="8976" width="12.5703125" style="4" customWidth="1"/>
    <col min="8977" max="8977" width="12.28515625" style="4" customWidth="1"/>
    <col min="8978" max="8978" width="11.5703125" style="4" customWidth="1"/>
    <col min="8979" max="8979" width="14.28515625" style="4" customWidth="1"/>
    <col min="8980" max="9216" width="9.140625" style="4"/>
    <col min="9217" max="9217" width="12.42578125" style="4" customWidth="1"/>
    <col min="9218" max="9218" width="4.85546875" style="4" customWidth="1"/>
    <col min="9219" max="9219" width="19.28515625" style="4" customWidth="1"/>
    <col min="9220" max="9220" width="13.42578125" style="4" customWidth="1"/>
    <col min="9221" max="9221" width="11.7109375" style="4" customWidth="1"/>
    <col min="9222" max="9222" width="11" style="4" customWidth="1"/>
    <col min="9223" max="9223" width="13.28515625" style="4" customWidth="1"/>
    <col min="9224" max="9224" width="12.5703125" style="4" customWidth="1"/>
    <col min="9225" max="9226" width="13" style="4" customWidth="1"/>
    <col min="9227" max="9227" width="11.85546875" style="4" customWidth="1"/>
    <col min="9228" max="9229" width="12.5703125" style="4" customWidth="1"/>
    <col min="9230" max="9230" width="11.42578125" style="4" customWidth="1"/>
    <col min="9231" max="9231" width="11.28515625" style="4" customWidth="1"/>
    <col min="9232" max="9232" width="12.5703125" style="4" customWidth="1"/>
    <col min="9233" max="9233" width="12.28515625" style="4" customWidth="1"/>
    <col min="9234" max="9234" width="11.5703125" style="4" customWidth="1"/>
    <col min="9235" max="9235" width="14.28515625" style="4" customWidth="1"/>
    <col min="9236" max="9472" width="9.140625" style="4"/>
    <col min="9473" max="9473" width="12.42578125" style="4" customWidth="1"/>
    <col min="9474" max="9474" width="4.85546875" style="4" customWidth="1"/>
    <col min="9475" max="9475" width="19.28515625" style="4" customWidth="1"/>
    <col min="9476" max="9476" width="13.42578125" style="4" customWidth="1"/>
    <col min="9477" max="9477" width="11.7109375" style="4" customWidth="1"/>
    <col min="9478" max="9478" width="11" style="4" customWidth="1"/>
    <col min="9479" max="9479" width="13.28515625" style="4" customWidth="1"/>
    <col min="9480" max="9480" width="12.5703125" style="4" customWidth="1"/>
    <col min="9481" max="9482" width="13" style="4" customWidth="1"/>
    <col min="9483" max="9483" width="11.85546875" style="4" customWidth="1"/>
    <col min="9484" max="9485" width="12.5703125" style="4" customWidth="1"/>
    <col min="9486" max="9486" width="11.42578125" style="4" customWidth="1"/>
    <col min="9487" max="9487" width="11.28515625" style="4" customWidth="1"/>
    <col min="9488" max="9488" width="12.5703125" style="4" customWidth="1"/>
    <col min="9489" max="9489" width="12.28515625" style="4" customWidth="1"/>
    <col min="9490" max="9490" width="11.5703125" style="4" customWidth="1"/>
    <col min="9491" max="9491" width="14.28515625" style="4" customWidth="1"/>
    <col min="9492" max="9728" width="9.140625" style="4"/>
    <col min="9729" max="9729" width="12.42578125" style="4" customWidth="1"/>
    <col min="9730" max="9730" width="4.85546875" style="4" customWidth="1"/>
    <col min="9731" max="9731" width="19.28515625" style="4" customWidth="1"/>
    <col min="9732" max="9732" width="13.42578125" style="4" customWidth="1"/>
    <col min="9733" max="9733" width="11.7109375" style="4" customWidth="1"/>
    <col min="9734" max="9734" width="11" style="4" customWidth="1"/>
    <col min="9735" max="9735" width="13.28515625" style="4" customWidth="1"/>
    <col min="9736" max="9736" width="12.5703125" style="4" customWidth="1"/>
    <col min="9737" max="9738" width="13" style="4" customWidth="1"/>
    <col min="9739" max="9739" width="11.85546875" style="4" customWidth="1"/>
    <col min="9740" max="9741" width="12.5703125" style="4" customWidth="1"/>
    <col min="9742" max="9742" width="11.42578125" style="4" customWidth="1"/>
    <col min="9743" max="9743" width="11.28515625" style="4" customWidth="1"/>
    <col min="9744" max="9744" width="12.5703125" style="4" customWidth="1"/>
    <col min="9745" max="9745" width="12.28515625" style="4" customWidth="1"/>
    <col min="9746" max="9746" width="11.5703125" style="4" customWidth="1"/>
    <col min="9747" max="9747" width="14.28515625" style="4" customWidth="1"/>
    <col min="9748" max="9984" width="9.140625" style="4"/>
    <col min="9985" max="9985" width="12.42578125" style="4" customWidth="1"/>
    <col min="9986" max="9986" width="4.85546875" style="4" customWidth="1"/>
    <col min="9987" max="9987" width="19.28515625" style="4" customWidth="1"/>
    <col min="9988" max="9988" width="13.42578125" style="4" customWidth="1"/>
    <col min="9989" max="9989" width="11.7109375" style="4" customWidth="1"/>
    <col min="9990" max="9990" width="11" style="4" customWidth="1"/>
    <col min="9991" max="9991" width="13.28515625" style="4" customWidth="1"/>
    <col min="9992" max="9992" width="12.5703125" style="4" customWidth="1"/>
    <col min="9993" max="9994" width="13" style="4" customWidth="1"/>
    <col min="9995" max="9995" width="11.85546875" style="4" customWidth="1"/>
    <col min="9996" max="9997" width="12.5703125" style="4" customWidth="1"/>
    <col min="9998" max="9998" width="11.42578125" style="4" customWidth="1"/>
    <col min="9999" max="9999" width="11.28515625" style="4" customWidth="1"/>
    <col min="10000" max="10000" width="12.5703125" style="4" customWidth="1"/>
    <col min="10001" max="10001" width="12.28515625" style="4" customWidth="1"/>
    <col min="10002" max="10002" width="11.5703125" style="4" customWidth="1"/>
    <col min="10003" max="10003" width="14.28515625" style="4" customWidth="1"/>
    <col min="10004" max="10240" width="9.140625" style="4"/>
    <col min="10241" max="10241" width="12.42578125" style="4" customWidth="1"/>
    <col min="10242" max="10242" width="4.85546875" style="4" customWidth="1"/>
    <col min="10243" max="10243" width="19.28515625" style="4" customWidth="1"/>
    <col min="10244" max="10244" width="13.42578125" style="4" customWidth="1"/>
    <col min="10245" max="10245" width="11.7109375" style="4" customWidth="1"/>
    <col min="10246" max="10246" width="11" style="4" customWidth="1"/>
    <col min="10247" max="10247" width="13.28515625" style="4" customWidth="1"/>
    <col min="10248" max="10248" width="12.5703125" style="4" customWidth="1"/>
    <col min="10249" max="10250" width="13" style="4" customWidth="1"/>
    <col min="10251" max="10251" width="11.85546875" style="4" customWidth="1"/>
    <col min="10252" max="10253" width="12.5703125" style="4" customWidth="1"/>
    <col min="10254" max="10254" width="11.42578125" style="4" customWidth="1"/>
    <col min="10255" max="10255" width="11.28515625" style="4" customWidth="1"/>
    <col min="10256" max="10256" width="12.5703125" style="4" customWidth="1"/>
    <col min="10257" max="10257" width="12.28515625" style="4" customWidth="1"/>
    <col min="10258" max="10258" width="11.5703125" style="4" customWidth="1"/>
    <col min="10259" max="10259" width="14.28515625" style="4" customWidth="1"/>
    <col min="10260" max="10496" width="9.140625" style="4"/>
    <col min="10497" max="10497" width="12.42578125" style="4" customWidth="1"/>
    <col min="10498" max="10498" width="4.85546875" style="4" customWidth="1"/>
    <col min="10499" max="10499" width="19.28515625" style="4" customWidth="1"/>
    <col min="10500" max="10500" width="13.42578125" style="4" customWidth="1"/>
    <col min="10501" max="10501" width="11.7109375" style="4" customWidth="1"/>
    <col min="10502" max="10502" width="11" style="4" customWidth="1"/>
    <col min="10503" max="10503" width="13.28515625" style="4" customWidth="1"/>
    <col min="10504" max="10504" width="12.5703125" style="4" customWidth="1"/>
    <col min="10505" max="10506" width="13" style="4" customWidth="1"/>
    <col min="10507" max="10507" width="11.85546875" style="4" customWidth="1"/>
    <col min="10508" max="10509" width="12.5703125" style="4" customWidth="1"/>
    <col min="10510" max="10510" width="11.42578125" style="4" customWidth="1"/>
    <col min="10511" max="10511" width="11.28515625" style="4" customWidth="1"/>
    <col min="10512" max="10512" width="12.5703125" style="4" customWidth="1"/>
    <col min="10513" max="10513" width="12.28515625" style="4" customWidth="1"/>
    <col min="10514" max="10514" width="11.5703125" style="4" customWidth="1"/>
    <col min="10515" max="10515" width="14.28515625" style="4" customWidth="1"/>
    <col min="10516" max="10752" width="9.140625" style="4"/>
    <col min="10753" max="10753" width="12.42578125" style="4" customWidth="1"/>
    <col min="10754" max="10754" width="4.85546875" style="4" customWidth="1"/>
    <col min="10755" max="10755" width="19.28515625" style="4" customWidth="1"/>
    <col min="10756" max="10756" width="13.42578125" style="4" customWidth="1"/>
    <col min="10757" max="10757" width="11.7109375" style="4" customWidth="1"/>
    <col min="10758" max="10758" width="11" style="4" customWidth="1"/>
    <col min="10759" max="10759" width="13.28515625" style="4" customWidth="1"/>
    <col min="10760" max="10760" width="12.5703125" style="4" customWidth="1"/>
    <col min="10761" max="10762" width="13" style="4" customWidth="1"/>
    <col min="10763" max="10763" width="11.85546875" style="4" customWidth="1"/>
    <col min="10764" max="10765" width="12.5703125" style="4" customWidth="1"/>
    <col min="10766" max="10766" width="11.42578125" style="4" customWidth="1"/>
    <col min="10767" max="10767" width="11.28515625" style="4" customWidth="1"/>
    <col min="10768" max="10768" width="12.5703125" style="4" customWidth="1"/>
    <col min="10769" max="10769" width="12.28515625" style="4" customWidth="1"/>
    <col min="10770" max="10770" width="11.5703125" style="4" customWidth="1"/>
    <col min="10771" max="10771" width="14.28515625" style="4" customWidth="1"/>
    <col min="10772" max="11008" width="9.140625" style="4"/>
    <col min="11009" max="11009" width="12.42578125" style="4" customWidth="1"/>
    <col min="11010" max="11010" width="4.85546875" style="4" customWidth="1"/>
    <col min="11011" max="11011" width="19.28515625" style="4" customWidth="1"/>
    <col min="11012" max="11012" width="13.42578125" style="4" customWidth="1"/>
    <col min="11013" max="11013" width="11.7109375" style="4" customWidth="1"/>
    <col min="11014" max="11014" width="11" style="4" customWidth="1"/>
    <col min="11015" max="11015" width="13.28515625" style="4" customWidth="1"/>
    <col min="11016" max="11016" width="12.5703125" style="4" customWidth="1"/>
    <col min="11017" max="11018" width="13" style="4" customWidth="1"/>
    <col min="11019" max="11019" width="11.85546875" style="4" customWidth="1"/>
    <col min="11020" max="11021" width="12.5703125" style="4" customWidth="1"/>
    <col min="11022" max="11022" width="11.42578125" style="4" customWidth="1"/>
    <col min="11023" max="11023" width="11.28515625" style="4" customWidth="1"/>
    <col min="11024" max="11024" width="12.5703125" style="4" customWidth="1"/>
    <col min="11025" max="11025" width="12.28515625" style="4" customWidth="1"/>
    <col min="11026" max="11026" width="11.5703125" style="4" customWidth="1"/>
    <col min="11027" max="11027" width="14.28515625" style="4" customWidth="1"/>
    <col min="11028" max="11264" width="9.140625" style="4"/>
    <col min="11265" max="11265" width="12.42578125" style="4" customWidth="1"/>
    <col min="11266" max="11266" width="4.85546875" style="4" customWidth="1"/>
    <col min="11267" max="11267" width="19.28515625" style="4" customWidth="1"/>
    <col min="11268" max="11268" width="13.42578125" style="4" customWidth="1"/>
    <col min="11269" max="11269" width="11.7109375" style="4" customWidth="1"/>
    <col min="11270" max="11270" width="11" style="4" customWidth="1"/>
    <col min="11271" max="11271" width="13.28515625" style="4" customWidth="1"/>
    <col min="11272" max="11272" width="12.5703125" style="4" customWidth="1"/>
    <col min="11273" max="11274" width="13" style="4" customWidth="1"/>
    <col min="11275" max="11275" width="11.85546875" style="4" customWidth="1"/>
    <col min="11276" max="11277" width="12.5703125" style="4" customWidth="1"/>
    <col min="11278" max="11278" width="11.42578125" style="4" customWidth="1"/>
    <col min="11279" max="11279" width="11.28515625" style="4" customWidth="1"/>
    <col min="11280" max="11280" width="12.5703125" style="4" customWidth="1"/>
    <col min="11281" max="11281" width="12.28515625" style="4" customWidth="1"/>
    <col min="11282" max="11282" width="11.5703125" style="4" customWidth="1"/>
    <col min="11283" max="11283" width="14.28515625" style="4" customWidth="1"/>
    <col min="11284" max="11520" width="9.140625" style="4"/>
    <col min="11521" max="11521" width="12.42578125" style="4" customWidth="1"/>
    <col min="11522" max="11522" width="4.85546875" style="4" customWidth="1"/>
    <col min="11523" max="11523" width="19.28515625" style="4" customWidth="1"/>
    <col min="11524" max="11524" width="13.42578125" style="4" customWidth="1"/>
    <col min="11525" max="11525" width="11.7109375" style="4" customWidth="1"/>
    <col min="11526" max="11526" width="11" style="4" customWidth="1"/>
    <col min="11527" max="11527" width="13.28515625" style="4" customWidth="1"/>
    <col min="11528" max="11528" width="12.5703125" style="4" customWidth="1"/>
    <col min="11529" max="11530" width="13" style="4" customWidth="1"/>
    <col min="11531" max="11531" width="11.85546875" style="4" customWidth="1"/>
    <col min="11532" max="11533" width="12.5703125" style="4" customWidth="1"/>
    <col min="11534" max="11534" width="11.42578125" style="4" customWidth="1"/>
    <col min="11535" max="11535" width="11.28515625" style="4" customWidth="1"/>
    <col min="11536" max="11536" width="12.5703125" style="4" customWidth="1"/>
    <col min="11537" max="11537" width="12.28515625" style="4" customWidth="1"/>
    <col min="11538" max="11538" width="11.5703125" style="4" customWidth="1"/>
    <col min="11539" max="11539" width="14.28515625" style="4" customWidth="1"/>
    <col min="11540" max="11776" width="9.140625" style="4"/>
    <col min="11777" max="11777" width="12.42578125" style="4" customWidth="1"/>
    <col min="11778" max="11778" width="4.85546875" style="4" customWidth="1"/>
    <col min="11779" max="11779" width="19.28515625" style="4" customWidth="1"/>
    <col min="11780" max="11780" width="13.42578125" style="4" customWidth="1"/>
    <col min="11781" max="11781" width="11.7109375" style="4" customWidth="1"/>
    <col min="11782" max="11782" width="11" style="4" customWidth="1"/>
    <col min="11783" max="11783" width="13.28515625" style="4" customWidth="1"/>
    <col min="11784" max="11784" width="12.5703125" style="4" customWidth="1"/>
    <col min="11785" max="11786" width="13" style="4" customWidth="1"/>
    <col min="11787" max="11787" width="11.85546875" style="4" customWidth="1"/>
    <col min="11788" max="11789" width="12.5703125" style="4" customWidth="1"/>
    <col min="11790" max="11790" width="11.42578125" style="4" customWidth="1"/>
    <col min="11791" max="11791" width="11.28515625" style="4" customWidth="1"/>
    <col min="11792" max="11792" width="12.5703125" style="4" customWidth="1"/>
    <col min="11793" max="11793" width="12.28515625" style="4" customWidth="1"/>
    <col min="11794" max="11794" width="11.5703125" style="4" customWidth="1"/>
    <col min="11795" max="11795" width="14.28515625" style="4" customWidth="1"/>
    <col min="11796" max="12032" width="9.140625" style="4"/>
    <col min="12033" max="12033" width="12.42578125" style="4" customWidth="1"/>
    <col min="12034" max="12034" width="4.85546875" style="4" customWidth="1"/>
    <col min="12035" max="12035" width="19.28515625" style="4" customWidth="1"/>
    <col min="12036" max="12036" width="13.42578125" style="4" customWidth="1"/>
    <col min="12037" max="12037" width="11.7109375" style="4" customWidth="1"/>
    <col min="12038" max="12038" width="11" style="4" customWidth="1"/>
    <col min="12039" max="12039" width="13.28515625" style="4" customWidth="1"/>
    <col min="12040" max="12040" width="12.5703125" style="4" customWidth="1"/>
    <col min="12041" max="12042" width="13" style="4" customWidth="1"/>
    <col min="12043" max="12043" width="11.85546875" style="4" customWidth="1"/>
    <col min="12044" max="12045" width="12.5703125" style="4" customWidth="1"/>
    <col min="12046" max="12046" width="11.42578125" style="4" customWidth="1"/>
    <col min="12047" max="12047" width="11.28515625" style="4" customWidth="1"/>
    <col min="12048" max="12048" width="12.5703125" style="4" customWidth="1"/>
    <col min="12049" max="12049" width="12.28515625" style="4" customWidth="1"/>
    <col min="12050" max="12050" width="11.5703125" style="4" customWidth="1"/>
    <col min="12051" max="12051" width="14.28515625" style="4" customWidth="1"/>
    <col min="12052" max="12288" width="9.140625" style="4"/>
    <col min="12289" max="12289" width="12.42578125" style="4" customWidth="1"/>
    <col min="12290" max="12290" width="4.85546875" style="4" customWidth="1"/>
    <col min="12291" max="12291" width="19.28515625" style="4" customWidth="1"/>
    <col min="12292" max="12292" width="13.42578125" style="4" customWidth="1"/>
    <col min="12293" max="12293" width="11.7109375" style="4" customWidth="1"/>
    <col min="12294" max="12294" width="11" style="4" customWidth="1"/>
    <col min="12295" max="12295" width="13.28515625" style="4" customWidth="1"/>
    <col min="12296" max="12296" width="12.5703125" style="4" customWidth="1"/>
    <col min="12297" max="12298" width="13" style="4" customWidth="1"/>
    <col min="12299" max="12299" width="11.85546875" style="4" customWidth="1"/>
    <col min="12300" max="12301" width="12.5703125" style="4" customWidth="1"/>
    <col min="12302" max="12302" width="11.42578125" style="4" customWidth="1"/>
    <col min="12303" max="12303" width="11.28515625" style="4" customWidth="1"/>
    <col min="12304" max="12304" width="12.5703125" style="4" customWidth="1"/>
    <col min="12305" max="12305" width="12.28515625" style="4" customWidth="1"/>
    <col min="12306" max="12306" width="11.5703125" style="4" customWidth="1"/>
    <col min="12307" max="12307" width="14.28515625" style="4" customWidth="1"/>
    <col min="12308" max="12544" width="9.140625" style="4"/>
    <col min="12545" max="12545" width="12.42578125" style="4" customWidth="1"/>
    <col min="12546" max="12546" width="4.85546875" style="4" customWidth="1"/>
    <col min="12547" max="12547" width="19.28515625" style="4" customWidth="1"/>
    <col min="12548" max="12548" width="13.42578125" style="4" customWidth="1"/>
    <col min="12549" max="12549" width="11.7109375" style="4" customWidth="1"/>
    <col min="12550" max="12550" width="11" style="4" customWidth="1"/>
    <col min="12551" max="12551" width="13.28515625" style="4" customWidth="1"/>
    <col min="12552" max="12552" width="12.5703125" style="4" customWidth="1"/>
    <col min="12553" max="12554" width="13" style="4" customWidth="1"/>
    <col min="12555" max="12555" width="11.85546875" style="4" customWidth="1"/>
    <col min="12556" max="12557" width="12.5703125" style="4" customWidth="1"/>
    <col min="12558" max="12558" width="11.42578125" style="4" customWidth="1"/>
    <col min="12559" max="12559" width="11.28515625" style="4" customWidth="1"/>
    <col min="12560" max="12560" width="12.5703125" style="4" customWidth="1"/>
    <col min="12561" max="12561" width="12.28515625" style="4" customWidth="1"/>
    <col min="12562" max="12562" width="11.5703125" style="4" customWidth="1"/>
    <col min="12563" max="12563" width="14.28515625" style="4" customWidth="1"/>
    <col min="12564" max="12800" width="9.140625" style="4"/>
    <col min="12801" max="12801" width="12.42578125" style="4" customWidth="1"/>
    <col min="12802" max="12802" width="4.85546875" style="4" customWidth="1"/>
    <col min="12803" max="12803" width="19.28515625" style="4" customWidth="1"/>
    <col min="12804" max="12804" width="13.42578125" style="4" customWidth="1"/>
    <col min="12805" max="12805" width="11.7109375" style="4" customWidth="1"/>
    <col min="12806" max="12806" width="11" style="4" customWidth="1"/>
    <col min="12807" max="12807" width="13.28515625" style="4" customWidth="1"/>
    <col min="12808" max="12808" width="12.5703125" style="4" customWidth="1"/>
    <col min="12809" max="12810" width="13" style="4" customWidth="1"/>
    <col min="12811" max="12811" width="11.85546875" style="4" customWidth="1"/>
    <col min="12812" max="12813" width="12.5703125" style="4" customWidth="1"/>
    <col min="12814" max="12814" width="11.42578125" style="4" customWidth="1"/>
    <col min="12815" max="12815" width="11.28515625" style="4" customWidth="1"/>
    <col min="12816" max="12816" width="12.5703125" style="4" customWidth="1"/>
    <col min="12817" max="12817" width="12.28515625" style="4" customWidth="1"/>
    <col min="12818" max="12818" width="11.5703125" style="4" customWidth="1"/>
    <col min="12819" max="12819" width="14.28515625" style="4" customWidth="1"/>
    <col min="12820" max="13056" width="9.140625" style="4"/>
    <col min="13057" max="13057" width="12.42578125" style="4" customWidth="1"/>
    <col min="13058" max="13058" width="4.85546875" style="4" customWidth="1"/>
    <col min="13059" max="13059" width="19.28515625" style="4" customWidth="1"/>
    <col min="13060" max="13060" width="13.42578125" style="4" customWidth="1"/>
    <col min="13061" max="13061" width="11.7109375" style="4" customWidth="1"/>
    <col min="13062" max="13062" width="11" style="4" customWidth="1"/>
    <col min="13063" max="13063" width="13.28515625" style="4" customWidth="1"/>
    <col min="13064" max="13064" width="12.5703125" style="4" customWidth="1"/>
    <col min="13065" max="13066" width="13" style="4" customWidth="1"/>
    <col min="13067" max="13067" width="11.85546875" style="4" customWidth="1"/>
    <col min="13068" max="13069" width="12.5703125" style="4" customWidth="1"/>
    <col min="13070" max="13070" width="11.42578125" style="4" customWidth="1"/>
    <col min="13071" max="13071" width="11.28515625" style="4" customWidth="1"/>
    <col min="13072" max="13072" width="12.5703125" style="4" customWidth="1"/>
    <col min="13073" max="13073" width="12.28515625" style="4" customWidth="1"/>
    <col min="13074" max="13074" width="11.5703125" style="4" customWidth="1"/>
    <col min="13075" max="13075" width="14.28515625" style="4" customWidth="1"/>
    <col min="13076" max="13312" width="9.140625" style="4"/>
    <col min="13313" max="13313" width="12.42578125" style="4" customWidth="1"/>
    <col min="13314" max="13314" width="4.85546875" style="4" customWidth="1"/>
    <col min="13315" max="13315" width="19.28515625" style="4" customWidth="1"/>
    <col min="13316" max="13316" width="13.42578125" style="4" customWidth="1"/>
    <col min="13317" max="13317" width="11.7109375" style="4" customWidth="1"/>
    <col min="13318" max="13318" width="11" style="4" customWidth="1"/>
    <col min="13319" max="13319" width="13.28515625" style="4" customWidth="1"/>
    <col min="13320" max="13320" width="12.5703125" style="4" customWidth="1"/>
    <col min="13321" max="13322" width="13" style="4" customWidth="1"/>
    <col min="13323" max="13323" width="11.85546875" style="4" customWidth="1"/>
    <col min="13324" max="13325" width="12.5703125" style="4" customWidth="1"/>
    <col min="13326" max="13326" width="11.42578125" style="4" customWidth="1"/>
    <col min="13327" max="13327" width="11.28515625" style="4" customWidth="1"/>
    <col min="13328" max="13328" width="12.5703125" style="4" customWidth="1"/>
    <col min="13329" max="13329" width="12.28515625" style="4" customWidth="1"/>
    <col min="13330" max="13330" width="11.5703125" style="4" customWidth="1"/>
    <col min="13331" max="13331" width="14.28515625" style="4" customWidth="1"/>
    <col min="13332" max="13568" width="9.140625" style="4"/>
    <col min="13569" max="13569" width="12.42578125" style="4" customWidth="1"/>
    <col min="13570" max="13570" width="4.85546875" style="4" customWidth="1"/>
    <col min="13571" max="13571" width="19.28515625" style="4" customWidth="1"/>
    <col min="13572" max="13572" width="13.42578125" style="4" customWidth="1"/>
    <col min="13573" max="13573" width="11.7109375" style="4" customWidth="1"/>
    <col min="13574" max="13574" width="11" style="4" customWidth="1"/>
    <col min="13575" max="13575" width="13.28515625" style="4" customWidth="1"/>
    <col min="13576" max="13576" width="12.5703125" style="4" customWidth="1"/>
    <col min="13577" max="13578" width="13" style="4" customWidth="1"/>
    <col min="13579" max="13579" width="11.85546875" style="4" customWidth="1"/>
    <col min="13580" max="13581" width="12.5703125" style="4" customWidth="1"/>
    <col min="13582" max="13582" width="11.42578125" style="4" customWidth="1"/>
    <col min="13583" max="13583" width="11.28515625" style="4" customWidth="1"/>
    <col min="13584" max="13584" width="12.5703125" style="4" customWidth="1"/>
    <col min="13585" max="13585" width="12.28515625" style="4" customWidth="1"/>
    <col min="13586" max="13586" width="11.5703125" style="4" customWidth="1"/>
    <col min="13587" max="13587" width="14.28515625" style="4" customWidth="1"/>
    <col min="13588" max="13824" width="9.140625" style="4"/>
    <col min="13825" max="13825" width="12.42578125" style="4" customWidth="1"/>
    <col min="13826" max="13826" width="4.85546875" style="4" customWidth="1"/>
    <col min="13827" max="13827" width="19.28515625" style="4" customWidth="1"/>
    <col min="13828" max="13828" width="13.42578125" style="4" customWidth="1"/>
    <col min="13829" max="13829" width="11.7109375" style="4" customWidth="1"/>
    <col min="13830" max="13830" width="11" style="4" customWidth="1"/>
    <col min="13831" max="13831" width="13.28515625" style="4" customWidth="1"/>
    <col min="13832" max="13832" width="12.5703125" style="4" customWidth="1"/>
    <col min="13833" max="13834" width="13" style="4" customWidth="1"/>
    <col min="13835" max="13835" width="11.85546875" style="4" customWidth="1"/>
    <col min="13836" max="13837" width="12.5703125" style="4" customWidth="1"/>
    <col min="13838" max="13838" width="11.42578125" style="4" customWidth="1"/>
    <col min="13839" max="13839" width="11.28515625" style="4" customWidth="1"/>
    <col min="13840" max="13840" width="12.5703125" style="4" customWidth="1"/>
    <col min="13841" max="13841" width="12.28515625" style="4" customWidth="1"/>
    <col min="13842" max="13842" width="11.5703125" style="4" customWidth="1"/>
    <col min="13843" max="13843" width="14.28515625" style="4" customWidth="1"/>
    <col min="13844" max="14080" width="9.140625" style="4"/>
    <col min="14081" max="14081" width="12.42578125" style="4" customWidth="1"/>
    <col min="14082" max="14082" width="4.85546875" style="4" customWidth="1"/>
    <col min="14083" max="14083" width="19.28515625" style="4" customWidth="1"/>
    <col min="14084" max="14084" width="13.42578125" style="4" customWidth="1"/>
    <col min="14085" max="14085" width="11.7109375" style="4" customWidth="1"/>
    <col min="14086" max="14086" width="11" style="4" customWidth="1"/>
    <col min="14087" max="14087" width="13.28515625" style="4" customWidth="1"/>
    <col min="14088" max="14088" width="12.5703125" style="4" customWidth="1"/>
    <col min="14089" max="14090" width="13" style="4" customWidth="1"/>
    <col min="14091" max="14091" width="11.85546875" style="4" customWidth="1"/>
    <col min="14092" max="14093" width="12.5703125" style="4" customWidth="1"/>
    <col min="14094" max="14094" width="11.42578125" style="4" customWidth="1"/>
    <col min="14095" max="14095" width="11.28515625" style="4" customWidth="1"/>
    <col min="14096" max="14096" width="12.5703125" style="4" customWidth="1"/>
    <col min="14097" max="14097" width="12.28515625" style="4" customWidth="1"/>
    <col min="14098" max="14098" width="11.5703125" style="4" customWidth="1"/>
    <col min="14099" max="14099" width="14.28515625" style="4" customWidth="1"/>
    <col min="14100" max="14336" width="9.140625" style="4"/>
    <col min="14337" max="14337" width="12.42578125" style="4" customWidth="1"/>
    <col min="14338" max="14338" width="4.85546875" style="4" customWidth="1"/>
    <col min="14339" max="14339" width="19.28515625" style="4" customWidth="1"/>
    <col min="14340" max="14340" width="13.42578125" style="4" customWidth="1"/>
    <col min="14341" max="14341" width="11.7109375" style="4" customWidth="1"/>
    <col min="14342" max="14342" width="11" style="4" customWidth="1"/>
    <col min="14343" max="14343" width="13.28515625" style="4" customWidth="1"/>
    <col min="14344" max="14344" width="12.5703125" style="4" customWidth="1"/>
    <col min="14345" max="14346" width="13" style="4" customWidth="1"/>
    <col min="14347" max="14347" width="11.85546875" style="4" customWidth="1"/>
    <col min="14348" max="14349" width="12.5703125" style="4" customWidth="1"/>
    <col min="14350" max="14350" width="11.42578125" style="4" customWidth="1"/>
    <col min="14351" max="14351" width="11.28515625" style="4" customWidth="1"/>
    <col min="14352" max="14352" width="12.5703125" style="4" customWidth="1"/>
    <col min="14353" max="14353" width="12.28515625" style="4" customWidth="1"/>
    <col min="14354" max="14354" width="11.5703125" style="4" customWidth="1"/>
    <col min="14355" max="14355" width="14.28515625" style="4" customWidth="1"/>
    <col min="14356" max="14592" width="9.140625" style="4"/>
    <col min="14593" max="14593" width="12.42578125" style="4" customWidth="1"/>
    <col min="14594" max="14594" width="4.85546875" style="4" customWidth="1"/>
    <col min="14595" max="14595" width="19.28515625" style="4" customWidth="1"/>
    <col min="14596" max="14596" width="13.42578125" style="4" customWidth="1"/>
    <col min="14597" max="14597" width="11.7109375" style="4" customWidth="1"/>
    <col min="14598" max="14598" width="11" style="4" customWidth="1"/>
    <col min="14599" max="14599" width="13.28515625" style="4" customWidth="1"/>
    <col min="14600" max="14600" width="12.5703125" style="4" customWidth="1"/>
    <col min="14601" max="14602" width="13" style="4" customWidth="1"/>
    <col min="14603" max="14603" width="11.85546875" style="4" customWidth="1"/>
    <col min="14604" max="14605" width="12.5703125" style="4" customWidth="1"/>
    <col min="14606" max="14606" width="11.42578125" style="4" customWidth="1"/>
    <col min="14607" max="14607" width="11.28515625" style="4" customWidth="1"/>
    <col min="14608" max="14608" width="12.5703125" style="4" customWidth="1"/>
    <col min="14609" max="14609" width="12.28515625" style="4" customWidth="1"/>
    <col min="14610" max="14610" width="11.5703125" style="4" customWidth="1"/>
    <col min="14611" max="14611" width="14.28515625" style="4" customWidth="1"/>
    <col min="14612" max="14848" width="9.140625" style="4"/>
    <col min="14849" max="14849" width="12.42578125" style="4" customWidth="1"/>
    <col min="14850" max="14850" width="4.85546875" style="4" customWidth="1"/>
    <col min="14851" max="14851" width="19.28515625" style="4" customWidth="1"/>
    <col min="14852" max="14852" width="13.42578125" style="4" customWidth="1"/>
    <col min="14853" max="14853" width="11.7109375" style="4" customWidth="1"/>
    <col min="14854" max="14854" width="11" style="4" customWidth="1"/>
    <col min="14855" max="14855" width="13.28515625" style="4" customWidth="1"/>
    <col min="14856" max="14856" width="12.5703125" style="4" customWidth="1"/>
    <col min="14857" max="14858" width="13" style="4" customWidth="1"/>
    <col min="14859" max="14859" width="11.85546875" style="4" customWidth="1"/>
    <col min="14860" max="14861" width="12.5703125" style="4" customWidth="1"/>
    <col min="14862" max="14862" width="11.42578125" style="4" customWidth="1"/>
    <col min="14863" max="14863" width="11.28515625" style="4" customWidth="1"/>
    <col min="14864" max="14864" width="12.5703125" style="4" customWidth="1"/>
    <col min="14865" max="14865" width="12.28515625" style="4" customWidth="1"/>
    <col min="14866" max="14866" width="11.5703125" style="4" customWidth="1"/>
    <col min="14867" max="14867" width="14.28515625" style="4" customWidth="1"/>
    <col min="14868" max="15104" width="9.140625" style="4"/>
    <col min="15105" max="15105" width="12.42578125" style="4" customWidth="1"/>
    <col min="15106" max="15106" width="4.85546875" style="4" customWidth="1"/>
    <col min="15107" max="15107" width="19.28515625" style="4" customWidth="1"/>
    <col min="15108" max="15108" width="13.42578125" style="4" customWidth="1"/>
    <col min="15109" max="15109" width="11.7109375" style="4" customWidth="1"/>
    <col min="15110" max="15110" width="11" style="4" customWidth="1"/>
    <col min="15111" max="15111" width="13.28515625" style="4" customWidth="1"/>
    <col min="15112" max="15112" width="12.5703125" style="4" customWidth="1"/>
    <col min="15113" max="15114" width="13" style="4" customWidth="1"/>
    <col min="15115" max="15115" width="11.85546875" style="4" customWidth="1"/>
    <col min="15116" max="15117" width="12.5703125" style="4" customWidth="1"/>
    <col min="15118" max="15118" width="11.42578125" style="4" customWidth="1"/>
    <col min="15119" max="15119" width="11.28515625" style="4" customWidth="1"/>
    <col min="15120" max="15120" width="12.5703125" style="4" customWidth="1"/>
    <col min="15121" max="15121" width="12.28515625" style="4" customWidth="1"/>
    <col min="15122" max="15122" width="11.5703125" style="4" customWidth="1"/>
    <col min="15123" max="15123" width="14.28515625" style="4" customWidth="1"/>
    <col min="15124" max="15360" width="9.140625" style="4"/>
    <col min="15361" max="15361" width="12.42578125" style="4" customWidth="1"/>
    <col min="15362" max="15362" width="4.85546875" style="4" customWidth="1"/>
    <col min="15363" max="15363" width="19.28515625" style="4" customWidth="1"/>
    <col min="15364" max="15364" width="13.42578125" style="4" customWidth="1"/>
    <col min="15365" max="15365" width="11.7109375" style="4" customWidth="1"/>
    <col min="15366" max="15366" width="11" style="4" customWidth="1"/>
    <col min="15367" max="15367" width="13.28515625" style="4" customWidth="1"/>
    <col min="15368" max="15368" width="12.5703125" style="4" customWidth="1"/>
    <col min="15369" max="15370" width="13" style="4" customWidth="1"/>
    <col min="15371" max="15371" width="11.85546875" style="4" customWidth="1"/>
    <col min="15372" max="15373" width="12.5703125" style="4" customWidth="1"/>
    <col min="15374" max="15374" width="11.42578125" style="4" customWidth="1"/>
    <col min="15375" max="15375" width="11.28515625" style="4" customWidth="1"/>
    <col min="15376" max="15376" width="12.5703125" style="4" customWidth="1"/>
    <col min="15377" max="15377" width="12.28515625" style="4" customWidth="1"/>
    <col min="15378" max="15378" width="11.5703125" style="4" customWidth="1"/>
    <col min="15379" max="15379" width="14.28515625" style="4" customWidth="1"/>
    <col min="15380" max="15616" width="9.140625" style="4"/>
    <col min="15617" max="15617" width="12.42578125" style="4" customWidth="1"/>
    <col min="15618" max="15618" width="4.85546875" style="4" customWidth="1"/>
    <col min="15619" max="15619" width="19.28515625" style="4" customWidth="1"/>
    <col min="15620" max="15620" width="13.42578125" style="4" customWidth="1"/>
    <col min="15621" max="15621" width="11.7109375" style="4" customWidth="1"/>
    <col min="15622" max="15622" width="11" style="4" customWidth="1"/>
    <col min="15623" max="15623" width="13.28515625" style="4" customWidth="1"/>
    <col min="15624" max="15624" width="12.5703125" style="4" customWidth="1"/>
    <col min="15625" max="15626" width="13" style="4" customWidth="1"/>
    <col min="15627" max="15627" width="11.85546875" style="4" customWidth="1"/>
    <col min="15628" max="15629" width="12.5703125" style="4" customWidth="1"/>
    <col min="15630" max="15630" width="11.42578125" style="4" customWidth="1"/>
    <col min="15631" max="15631" width="11.28515625" style="4" customWidth="1"/>
    <col min="15632" max="15632" width="12.5703125" style="4" customWidth="1"/>
    <col min="15633" max="15633" width="12.28515625" style="4" customWidth="1"/>
    <col min="15634" max="15634" width="11.5703125" style="4" customWidth="1"/>
    <col min="15635" max="15635" width="14.28515625" style="4" customWidth="1"/>
    <col min="15636" max="15872" width="9.140625" style="4"/>
    <col min="15873" max="15873" width="12.42578125" style="4" customWidth="1"/>
    <col min="15874" max="15874" width="4.85546875" style="4" customWidth="1"/>
    <col min="15875" max="15875" width="19.28515625" style="4" customWidth="1"/>
    <col min="15876" max="15876" width="13.42578125" style="4" customWidth="1"/>
    <col min="15877" max="15877" width="11.7109375" style="4" customWidth="1"/>
    <col min="15878" max="15878" width="11" style="4" customWidth="1"/>
    <col min="15879" max="15879" width="13.28515625" style="4" customWidth="1"/>
    <col min="15880" max="15880" width="12.5703125" style="4" customWidth="1"/>
    <col min="15881" max="15882" width="13" style="4" customWidth="1"/>
    <col min="15883" max="15883" width="11.85546875" style="4" customWidth="1"/>
    <col min="15884" max="15885" width="12.5703125" style="4" customWidth="1"/>
    <col min="15886" max="15886" width="11.42578125" style="4" customWidth="1"/>
    <col min="15887" max="15887" width="11.28515625" style="4" customWidth="1"/>
    <col min="15888" max="15888" width="12.5703125" style="4" customWidth="1"/>
    <col min="15889" max="15889" width="12.28515625" style="4" customWidth="1"/>
    <col min="15890" max="15890" width="11.5703125" style="4" customWidth="1"/>
    <col min="15891" max="15891" width="14.28515625" style="4" customWidth="1"/>
    <col min="15892" max="16128" width="9.140625" style="4"/>
    <col min="16129" max="16129" width="12.42578125" style="4" customWidth="1"/>
    <col min="16130" max="16130" width="4.85546875" style="4" customWidth="1"/>
    <col min="16131" max="16131" width="19.28515625" style="4" customWidth="1"/>
    <col min="16132" max="16132" width="13.42578125" style="4" customWidth="1"/>
    <col min="16133" max="16133" width="11.7109375" style="4" customWidth="1"/>
    <col min="16134" max="16134" width="11" style="4" customWidth="1"/>
    <col min="16135" max="16135" width="13.28515625" style="4" customWidth="1"/>
    <col min="16136" max="16136" width="12.5703125" style="4" customWidth="1"/>
    <col min="16137" max="16138" width="13" style="4" customWidth="1"/>
    <col min="16139" max="16139" width="11.85546875" style="4" customWidth="1"/>
    <col min="16140" max="16141" width="12.5703125" style="4" customWidth="1"/>
    <col min="16142" max="16142" width="11.42578125" style="4" customWidth="1"/>
    <col min="16143" max="16143" width="11.28515625" style="4" customWidth="1"/>
    <col min="16144" max="16144" width="12.5703125" style="4" customWidth="1"/>
    <col min="16145" max="16145" width="12.28515625" style="4" customWidth="1"/>
    <col min="16146" max="16146" width="11.5703125" style="4" customWidth="1"/>
    <col min="16147" max="16147" width="14.28515625" style="4" customWidth="1"/>
    <col min="16148" max="16384" width="9.140625" style="4"/>
  </cols>
  <sheetData>
    <row r="1" spans="1:35" ht="39.75" customHeight="1" thickBot="1">
      <c r="A1" s="836" t="s">
        <v>219</v>
      </c>
      <c r="B1" s="836"/>
      <c r="C1" s="836"/>
      <c r="D1" s="836"/>
      <c r="E1" s="836"/>
      <c r="F1" s="836"/>
      <c r="G1" s="836"/>
      <c r="H1" s="836"/>
      <c r="I1" s="836"/>
      <c r="J1" s="836"/>
      <c r="K1" s="836"/>
      <c r="L1" s="836"/>
      <c r="M1" s="836"/>
      <c r="N1" s="836"/>
      <c r="O1" s="836"/>
      <c r="P1" s="836"/>
      <c r="Q1" s="836"/>
      <c r="R1" s="836"/>
      <c r="S1" s="90"/>
    </row>
    <row r="2" spans="1:35" ht="24.75" customHeight="1">
      <c r="A2" s="837" t="s">
        <v>0</v>
      </c>
      <c r="B2" s="840" t="s">
        <v>1</v>
      </c>
      <c r="C2" s="841"/>
      <c r="D2" s="846" t="s">
        <v>2</v>
      </c>
      <c r="E2" s="847"/>
      <c r="F2" s="848"/>
      <c r="G2" s="849" t="s">
        <v>3</v>
      </c>
      <c r="H2" s="850"/>
      <c r="I2" s="851"/>
      <c r="J2" s="852" t="s">
        <v>4</v>
      </c>
      <c r="K2" s="853"/>
      <c r="L2" s="854"/>
      <c r="M2" s="855" t="s">
        <v>5</v>
      </c>
      <c r="N2" s="856"/>
      <c r="O2" s="857"/>
      <c r="P2" s="858" t="s">
        <v>6</v>
      </c>
      <c r="Q2" s="859"/>
      <c r="R2" s="860"/>
      <c r="S2" s="91"/>
      <c r="T2" s="5"/>
      <c r="AD2" s="3"/>
      <c r="AE2" s="3"/>
      <c r="AF2" s="3"/>
      <c r="AG2" s="3"/>
      <c r="AH2" s="3"/>
      <c r="AI2" s="3"/>
    </row>
    <row r="3" spans="1:35" ht="51.75" customHeight="1">
      <c r="A3" s="838"/>
      <c r="B3" s="842"/>
      <c r="C3" s="843"/>
      <c r="D3" s="209" t="s">
        <v>7</v>
      </c>
      <c r="E3" s="92" t="s">
        <v>8</v>
      </c>
      <c r="F3" s="93" t="s">
        <v>9</v>
      </c>
      <c r="G3" s="188" t="s">
        <v>7</v>
      </c>
      <c r="H3" s="94" t="s">
        <v>8</v>
      </c>
      <c r="I3" s="95" t="s">
        <v>9</v>
      </c>
      <c r="J3" s="188" t="s">
        <v>7</v>
      </c>
      <c r="K3" s="96" t="s">
        <v>8</v>
      </c>
      <c r="L3" s="97" t="s">
        <v>9</v>
      </c>
      <c r="M3" s="188" t="s">
        <v>7</v>
      </c>
      <c r="N3" s="98" t="s">
        <v>8</v>
      </c>
      <c r="O3" s="99" t="s">
        <v>9</v>
      </c>
      <c r="P3" s="188" t="s">
        <v>7</v>
      </c>
      <c r="Q3" s="100" t="s">
        <v>8</v>
      </c>
      <c r="R3" s="101" t="s">
        <v>9</v>
      </c>
      <c r="S3" s="91"/>
      <c r="T3" s="5"/>
      <c r="AD3" s="3"/>
      <c r="AE3" s="3"/>
      <c r="AF3" s="3"/>
      <c r="AG3" s="3"/>
      <c r="AH3" s="3"/>
      <c r="AI3" s="3"/>
    </row>
    <row r="4" spans="1:35" ht="18.75" customHeight="1" thickBot="1">
      <c r="A4" s="838"/>
      <c r="B4" s="844"/>
      <c r="C4" s="845"/>
      <c r="D4" s="210" t="s">
        <v>10</v>
      </c>
      <c r="E4" s="102" t="s">
        <v>11</v>
      </c>
      <c r="F4" s="103" t="s">
        <v>12</v>
      </c>
      <c r="G4" s="189" t="s">
        <v>13</v>
      </c>
      <c r="H4" s="104" t="s">
        <v>14</v>
      </c>
      <c r="I4" s="105" t="s">
        <v>15</v>
      </c>
      <c r="J4" s="189" t="s">
        <v>167</v>
      </c>
      <c r="K4" s="106" t="s">
        <v>168</v>
      </c>
      <c r="L4" s="107" t="s">
        <v>169</v>
      </c>
      <c r="M4" s="189" t="s">
        <v>16</v>
      </c>
      <c r="N4" s="108" t="s">
        <v>17</v>
      </c>
      <c r="O4" s="109" t="s">
        <v>18</v>
      </c>
      <c r="P4" s="189" t="s">
        <v>170</v>
      </c>
      <c r="Q4" s="110" t="s">
        <v>171</v>
      </c>
      <c r="R4" s="111" t="s">
        <v>172</v>
      </c>
      <c r="S4" s="91"/>
      <c r="T4" s="5"/>
      <c r="AD4" s="3"/>
      <c r="AE4" s="3"/>
      <c r="AF4" s="3"/>
      <c r="AG4" s="3"/>
      <c r="AH4" s="3"/>
      <c r="AI4" s="3"/>
    </row>
    <row r="5" spans="1:35" ht="21.95" customHeight="1">
      <c r="A5" s="838"/>
      <c r="B5" s="861" t="s">
        <v>19</v>
      </c>
      <c r="C5" s="862"/>
      <c r="D5" s="211">
        <v>15</v>
      </c>
      <c r="E5" s="113">
        <v>1</v>
      </c>
      <c r="F5" s="114">
        <f>D5+E5</f>
        <v>16</v>
      </c>
      <c r="G5" s="608">
        <f>'2023 YOL İZLEME ALT DAĞ.'!AF46</f>
        <v>42</v>
      </c>
      <c r="H5" s="115"/>
      <c r="I5" s="116">
        <f>G5+H5</f>
        <v>42</v>
      </c>
      <c r="J5" s="608">
        <f>'2023 SULAMA ALT DAĞ.'!S6</f>
        <v>2</v>
      </c>
      <c r="K5" s="117"/>
      <c r="L5" s="118">
        <f>J5+K5</f>
        <v>2</v>
      </c>
      <c r="M5" s="608"/>
      <c r="N5" s="119"/>
      <c r="O5" s="120">
        <f>M5+N5</f>
        <v>0</v>
      </c>
      <c r="P5" s="608">
        <f t="shared" ref="P5:R9" si="0">D5+G5+J5+M5</f>
        <v>59</v>
      </c>
      <c r="Q5" s="609">
        <f t="shared" si="0"/>
        <v>1</v>
      </c>
      <c r="R5" s="610">
        <f t="shared" si="0"/>
        <v>60</v>
      </c>
      <c r="S5" s="112"/>
      <c r="T5" s="5"/>
      <c r="AD5" s="3"/>
      <c r="AE5" s="3"/>
      <c r="AF5" s="3"/>
      <c r="AG5" s="3"/>
      <c r="AH5" s="3"/>
      <c r="AI5" s="3"/>
    </row>
    <row r="6" spans="1:35" ht="26.25" customHeight="1">
      <c r="A6" s="838"/>
      <c r="B6" s="861" t="s">
        <v>20</v>
      </c>
      <c r="C6" s="862"/>
      <c r="D6" s="211">
        <v>2</v>
      </c>
      <c r="E6" s="113"/>
      <c r="F6" s="114">
        <f>D6+E6</f>
        <v>2</v>
      </c>
      <c r="G6" s="608">
        <f>'2023 YOL İZLEME ALT DAĞ.'!AG46</f>
        <v>0</v>
      </c>
      <c r="H6" s="115"/>
      <c r="I6" s="116">
        <f>G6+H6</f>
        <v>0</v>
      </c>
      <c r="J6" s="608">
        <f>'2023 SULAMA ALT DAĞ.'!T6</f>
        <v>0</v>
      </c>
      <c r="K6" s="117"/>
      <c r="L6" s="118">
        <f>J6+K6</f>
        <v>0</v>
      </c>
      <c r="M6" s="608"/>
      <c r="N6" s="119"/>
      <c r="O6" s="120">
        <f>M6+N6</f>
        <v>0</v>
      </c>
      <c r="P6" s="608">
        <f t="shared" si="0"/>
        <v>2</v>
      </c>
      <c r="Q6" s="609">
        <f t="shared" si="0"/>
        <v>0</v>
      </c>
      <c r="R6" s="610">
        <f t="shared" si="0"/>
        <v>2</v>
      </c>
      <c r="S6" s="112"/>
      <c r="T6" s="5"/>
      <c r="AD6" s="3"/>
      <c r="AE6" s="3"/>
      <c r="AF6" s="3"/>
      <c r="AG6" s="3"/>
      <c r="AH6" s="3"/>
      <c r="AI6" s="3"/>
    </row>
    <row r="7" spans="1:35" ht="21.95" customHeight="1">
      <c r="A7" s="838"/>
      <c r="B7" s="863" t="s">
        <v>21</v>
      </c>
      <c r="C7" s="864"/>
      <c r="D7" s="211">
        <f>'2023 İÇMESUYU ALT DAĞ.'!S24</f>
        <v>0</v>
      </c>
      <c r="E7" s="113"/>
      <c r="F7" s="121">
        <f>D7+E7</f>
        <v>0</v>
      </c>
      <c r="G7" s="214">
        <f>'2023 YOL İZLEME ALT DAĞ.'!AH46</f>
        <v>0</v>
      </c>
      <c r="H7" s="115"/>
      <c r="I7" s="116">
        <f>G7+H7</f>
        <v>0</v>
      </c>
      <c r="J7" s="214">
        <f>'2023 SULAMA ALT DAĞ.'!U6</f>
        <v>0</v>
      </c>
      <c r="K7" s="117"/>
      <c r="L7" s="118">
        <f>J7+K7</f>
        <v>0</v>
      </c>
      <c r="M7" s="214">
        <f>'2023 ATIKSU ALT DAĞ.'!V6</f>
        <v>0</v>
      </c>
      <c r="N7" s="119"/>
      <c r="O7" s="120">
        <f>M7+N7</f>
        <v>0</v>
      </c>
      <c r="P7" s="214">
        <f t="shared" si="0"/>
        <v>0</v>
      </c>
      <c r="Q7" s="609">
        <f t="shared" si="0"/>
        <v>0</v>
      </c>
      <c r="R7" s="610">
        <f t="shared" si="0"/>
        <v>0</v>
      </c>
      <c r="S7" s="112"/>
      <c r="T7" s="5"/>
      <c r="AD7" s="3"/>
      <c r="AE7" s="3"/>
      <c r="AF7" s="3"/>
      <c r="AG7" s="3"/>
      <c r="AH7" s="3"/>
      <c r="AI7" s="3"/>
    </row>
    <row r="8" spans="1:35" ht="21.95" customHeight="1">
      <c r="A8" s="838"/>
      <c r="B8" s="861" t="s">
        <v>22</v>
      </c>
      <c r="C8" s="862"/>
      <c r="D8" s="211">
        <f>'2023 İÇMESUYU ALT DAĞ.'!T24</f>
        <v>0</v>
      </c>
      <c r="E8" s="113"/>
      <c r="F8" s="121">
        <f>D8+E8</f>
        <v>0</v>
      </c>
      <c r="G8" s="608">
        <f>'2023 YOL İZLEME ALT DAĞ.'!AI46</f>
        <v>0</v>
      </c>
      <c r="H8" s="115"/>
      <c r="I8" s="116">
        <f>G8+H8</f>
        <v>0</v>
      </c>
      <c r="J8" s="608"/>
      <c r="K8" s="117"/>
      <c r="L8" s="118">
        <f>J8+K8</f>
        <v>0</v>
      </c>
      <c r="M8" s="608"/>
      <c r="N8" s="119"/>
      <c r="O8" s="120">
        <f>M8+N8</f>
        <v>0</v>
      </c>
      <c r="P8" s="608">
        <f t="shared" si="0"/>
        <v>0</v>
      </c>
      <c r="Q8" s="609">
        <f t="shared" si="0"/>
        <v>0</v>
      </c>
      <c r="R8" s="610">
        <f t="shared" si="0"/>
        <v>0</v>
      </c>
      <c r="S8" s="112"/>
      <c r="T8" s="5"/>
      <c r="AD8" s="3"/>
      <c r="AE8" s="3"/>
      <c r="AF8" s="3"/>
      <c r="AG8" s="3"/>
      <c r="AH8" s="3"/>
      <c r="AI8" s="3"/>
    </row>
    <row r="9" spans="1:35" ht="21.95" customHeight="1">
      <c r="A9" s="838"/>
      <c r="B9" s="861" t="s">
        <v>165</v>
      </c>
      <c r="C9" s="862"/>
      <c r="D9" s="212">
        <f>'2023 İÇMESUYU ALT DAĞ.'!U24</f>
        <v>0</v>
      </c>
      <c r="E9" s="122"/>
      <c r="F9" s="123">
        <f>D9+E9</f>
        <v>0</v>
      </c>
      <c r="G9" s="608">
        <f>'2023 YOL İZLEME ALT DAĞ.'!AJ46</f>
        <v>0</v>
      </c>
      <c r="H9" s="124"/>
      <c r="I9" s="125">
        <f>G9+H9</f>
        <v>0</v>
      </c>
      <c r="J9" s="608"/>
      <c r="K9" s="126"/>
      <c r="L9" s="127">
        <f>J9+K9</f>
        <v>0</v>
      </c>
      <c r="M9" s="608"/>
      <c r="N9" s="128"/>
      <c r="O9" s="129">
        <f>M9+N9</f>
        <v>0</v>
      </c>
      <c r="P9" s="608">
        <f t="shared" si="0"/>
        <v>0</v>
      </c>
      <c r="Q9" s="611">
        <f t="shared" si="0"/>
        <v>0</v>
      </c>
      <c r="R9" s="612">
        <f t="shared" si="0"/>
        <v>0</v>
      </c>
      <c r="S9" s="112"/>
      <c r="T9" s="5"/>
      <c r="AD9" s="3"/>
      <c r="AE9" s="3"/>
      <c r="AF9" s="3"/>
      <c r="AG9" s="3"/>
      <c r="AH9" s="3"/>
      <c r="AI9" s="3"/>
    </row>
    <row r="10" spans="1:35" ht="21.95" customHeight="1" thickBot="1">
      <c r="A10" s="839"/>
      <c r="B10" s="865" t="s">
        <v>9</v>
      </c>
      <c r="C10" s="866"/>
      <c r="D10" s="213">
        <f>SUM(D5:D9)</f>
        <v>17</v>
      </c>
      <c r="E10" s="130">
        <f>SUM(E5:E9)</f>
        <v>1</v>
      </c>
      <c r="F10" s="131">
        <f>SUM(F5:F9)</f>
        <v>18</v>
      </c>
      <c r="G10" s="215">
        <f t="shared" ref="G10:R10" si="1">SUM(G5:G9)</f>
        <v>42</v>
      </c>
      <c r="H10" s="132">
        <f t="shared" si="1"/>
        <v>0</v>
      </c>
      <c r="I10" s="133">
        <f t="shared" si="1"/>
        <v>42</v>
      </c>
      <c r="J10" s="215">
        <f t="shared" si="1"/>
        <v>2</v>
      </c>
      <c r="K10" s="134">
        <f t="shared" si="1"/>
        <v>0</v>
      </c>
      <c r="L10" s="135">
        <f t="shared" si="1"/>
        <v>2</v>
      </c>
      <c r="M10" s="215">
        <f t="shared" si="1"/>
        <v>0</v>
      </c>
      <c r="N10" s="136">
        <f t="shared" si="1"/>
        <v>0</v>
      </c>
      <c r="O10" s="137">
        <f t="shared" si="1"/>
        <v>0</v>
      </c>
      <c r="P10" s="215">
        <f t="shared" si="1"/>
        <v>61</v>
      </c>
      <c r="Q10" s="613">
        <f t="shared" si="1"/>
        <v>1</v>
      </c>
      <c r="R10" s="614">
        <f t="shared" si="1"/>
        <v>62</v>
      </c>
      <c r="S10" s="112"/>
      <c r="T10" s="5"/>
      <c r="AD10" s="3"/>
      <c r="AE10" s="3"/>
      <c r="AF10" s="3"/>
      <c r="AG10" s="3"/>
      <c r="AH10" s="3"/>
      <c r="AI10" s="3"/>
    </row>
    <row r="11" spans="1:35" ht="10.5" customHeight="1">
      <c r="A11" s="6"/>
      <c r="B11" s="13"/>
    </row>
    <row r="12" spans="1:35" ht="21.75" customHeight="1" thickBot="1"/>
    <row r="13" spans="1:35" s="138" customFormat="1" ht="31.5" customHeight="1" thickBot="1">
      <c r="A13" s="808" t="s">
        <v>186</v>
      </c>
      <c r="B13" s="809"/>
      <c r="C13" s="809"/>
      <c r="D13" s="809"/>
      <c r="E13" s="809"/>
      <c r="F13" s="809"/>
      <c r="G13" s="809"/>
      <c r="H13" s="809"/>
      <c r="I13" s="809"/>
      <c r="J13" s="809"/>
      <c r="K13" s="809"/>
      <c r="L13" s="809"/>
      <c r="M13" s="809"/>
      <c r="N13" s="809"/>
      <c r="O13" s="809"/>
      <c r="P13" s="809"/>
      <c r="Q13" s="809"/>
      <c r="R13" s="809"/>
      <c r="S13" s="809"/>
      <c r="T13" s="809"/>
      <c r="U13" s="810"/>
    </row>
    <row r="14" spans="1:35" s="151" customFormat="1" ht="51.75" customHeight="1">
      <c r="A14" s="919" t="s">
        <v>24</v>
      </c>
      <c r="B14" s="920"/>
      <c r="C14" s="921"/>
      <c r="D14" s="925" t="s">
        <v>27</v>
      </c>
      <c r="E14" s="925" t="s">
        <v>32</v>
      </c>
      <c r="F14" s="925" t="s">
        <v>35</v>
      </c>
      <c r="G14" s="915" t="s">
        <v>89</v>
      </c>
      <c r="H14" s="915"/>
      <c r="I14" s="915"/>
      <c r="J14" s="913" t="s">
        <v>47</v>
      </c>
      <c r="K14" s="914"/>
      <c r="L14" s="925" t="s">
        <v>40</v>
      </c>
      <c r="M14" s="925" t="s">
        <v>42</v>
      </c>
      <c r="N14" s="927" t="s">
        <v>43</v>
      </c>
      <c r="O14" s="911" t="s">
        <v>118</v>
      </c>
      <c r="P14" s="911"/>
      <c r="Q14" s="911"/>
      <c r="R14" s="911" t="s">
        <v>187</v>
      </c>
      <c r="S14" s="911"/>
      <c r="T14" s="912"/>
      <c r="U14" s="152"/>
      <c r="V14" s="152"/>
      <c r="W14" s="152"/>
      <c r="X14" s="152"/>
      <c r="Y14" s="152"/>
      <c r="Z14" s="152"/>
      <c r="AA14" s="152"/>
      <c r="AB14" s="152"/>
    </row>
    <row r="15" spans="1:35" s="151" customFormat="1" ht="51.75" customHeight="1">
      <c r="A15" s="922"/>
      <c r="B15" s="923"/>
      <c r="C15" s="924"/>
      <c r="D15" s="926"/>
      <c r="E15" s="926"/>
      <c r="F15" s="926"/>
      <c r="G15" s="216" t="s">
        <v>200</v>
      </c>
      <c r="H15" s="216" t="s">
        <v>176</v>
      </c>
      <c r="I15" s="216" t="s">
        <v>177</v>
      </c>
      <c r="J15" s="216" t="s">
        <v>178</v>
      </c>
      <c r="K15" s="216" t="s">
        <v>179</v>
      </c>
      <c r="L15" s="926"/>
      <c r="M15" s="926"/>
      <c r="N15" s="928"/>
      <c r="O15" s="219" t="s">
        <v>45</v>
      </c>
      <c r="P15" s="220" t="s">
        <v>46</v>
      </c>
      <c r="Q15" s="221" t="s">
        <v>50</v>
      </c>
      <c r="R15" s="219" t="s">
        <v>188</v>
      </c>
      <c r="S15" s="220" t="s">
        <v>189</v>
      </c>
      <c r="T15" s="221" t="s">
        <v>190</v>
      </c>
      <c r="U15" s="152"/>
      <c r="V15" s="152"/>
      <c r="W15" s="152"/>
      <c r="X15" s="152"/>
      <c r="Y15" s="152"/>
      <c r="Z15" s="152"/>
      <c r="AA15" s="152"/>
      <c r="AB15" s="152"/>
    </row>
    <row r="16" spans="1:35" ht="46.5" customHeight="1">
      <c r="A16" s="916" t="s">
        <v>25</v>
      </c>
      <c r="B16" s="801"/>
      <c r="C16" s="801"/>
      <c r="D16" s="246"/>
      <c r="E16" s="246"/>
      <c r="F16" s="247">
        <v>0.25</v>
      </c>
      <c r="G16" s="273"/>
      <c r="H16" s="246"/>
      <c r="I16" s="246"/>
      <c r="J16" s="247">
        <v>1.78</v>
      </c>
      <c r="K16" s="246"/>
      <c r="L16" s="246">
        <v>88406</v>
      </c>
      <c r="M16" s="246"/>
      <c r="N16" s="248" t="s">
        <v>359</v>
      </c>
      <c r="O16" s="249">
        <v>2</v>
      </c>
      <c r="P16" s="246"/>
      <c r="Q16" s="248"/>
      <c r="R16" s="249"/>
      <c r="S16" s="246"/>
      <c r="T16" s="248"/>
      <c r="AC16" s="4"/>
    </row>
    <row r="17" spans="1:29" ht="47.25" customHeight="1" thickBot="1">
      <c r="A17" s="917" t="s">
        <v>19</v>
      </c>
      <c r="B17" s="918"/>
      <c r="C17" s="918"/>
      <c r="D17" s="305"/>
      <c r="E17" s="305"/>
      <c r="F17" s="305"/>
      <c r="G17" s="305"/>
      <c r="H17" s="305"/>
      <c r="I17" s="305"/>
      <c r="J17" s="305">
        <f>'2023 YOL İZLEME ALT DAĞ.'!U46</f>
        <v>2.37</v>
      </c>
      <c r="K17" s="305"/>
      <c r="L17" s="305">
        <f>'2023 YOL İZLEME ALT DAĞ.'!W46</f>
        <v>84512.45</v>
      </c>
      <c r="M17" s="305"/>
      <c r="N17" s="306">
        <f>'2023 YOL İZLEME ALT DAĞ.'!AA46</f>
        <v>687</v>
      </c>
      <c r="O17" s="307">
        <f>'2023 YOL İZLEME ALT DAĞ.'!AB46</f>
        <v>0</v>
      </c>
      <c r="P17" s="305"/>
      <c r="Q17" s="306"/>
      <c r="R17" s="307"/>
      <c r="S17" s="305"/>
      <c r="T17" s="306"/>
      <c r="AC17" s="4"/>
    </row>
    <row r="18" spans="1:29" ht="21" customHeight="1">
      <c r="A18" s="5"/>
      <c r="B18" s="3"/>
      <c r="C18" s="5"/>
      <c r="D18" s="4"/>
      <c r="E18" s="4"/>
      <c r="F18" s="4"/>
    </row>
    <row r="19" spans="1:29" ht="20.25" customHeight="1" thickBot="1">
      <c r="A19" s="142"/>
      <c r="B19" s="142"/>
      <c r="C19" s="142"/>
      <c r="D19" s="142"/>
      <c r="E19" s="142"/>
      <c r="F19" s="143"/>
      <c r="G19" s="143"/>
      <c r="H19" s="144"/>
      <c r="I19" s="145"/>
      <c r="J19" s="145"/>
      <c r="K19" s="145"/>
      <c r="L19" s="145"/>
      <c r="M19" s="145"/>
      <c r="N19" s="145"/>
      <c r="P19" s="146"/>
      <c r="Q19" s="146"/>
      <c r="R19" s="146"/>
    </row>
    <row r="20" spans="1:29" ht="24.75" customHeight="1" thickBot="1">
      <c r="A20" s="869" t="s">
        <v>52</v>
      </c>
      <c r="B20" s="870"/>
      <c r="C20" s="870"/>
      <c r="D20" s="870"/>
      <c r="E20" s="870"/>
      <c r="F20" s="870"/>
      <c r="G20" s="870"/>
      <c r="H20" s="870"/>
      <c r="I20" s="870"/>
      <c r="J20" s="870"/>
      <c r="K20" s="870"/>
      <c r="L20" s="870"/>
      <c r="M20" s="870"/>
      <c r="N20" s="870"/>
      <c r="O20" s="871"/>
      <c r="P20" s="147"/>
      <c r="Q20" s="147"/>
      <c r="R20" s="147"/>
      <c r="S20" s="146"/>
    </row>
    <row r="21" spans="1:29" ht="29.25" customHeight="1">
      <c r="A21" s="874"/>
      <c r="B21" s="877" t="s">
        <v>24</v>
      </c>
      <c r="C21" s="878"/>
      <c r="D21" s="883" t="s">
        <v>7</v>
      </c>
      <c r="E21" s="884"/>
      <c r="F21" s="884"/>
      <c r="G21" s="884"/>
      <c r="H21" s="884"/>
      <c r="I21" s="885"/>
      <c r="J21" s="886" t="s">
        <v>19</v>
      </c>
      <c r="K21" s="887"/>
      <c r="L21" s="887"/>
      <c r="M21" s="887"/>
      <c r="N21" s="887"/>
      <c r="O21" s="888"/>
      <c r="P21" s="4"/>
      <c r="Q21" s="4"/>
      <c r="R21" s="4"/>
      <c r="S21" s="147"/>
      <c r="T21" s="5"/>
    </row>
    <row r="22" spans="1:29" ht="30" customHeight="1">
      <c r="A22" s="875"/>
      <c r="B22" s="879"/>
      <c r="C22" s="880"/>
      <c r="D22" s="889" t="s">
        <v>28</v>
      </c>
      <c r="E22" s="890"/>
      <c r="F22" s="898" t="s">
        <v>53</v>
      </c>
      <c r="G22" s="898"/>
      <c r="H22" s="899" t="s">
        <v>9</v>
      </c>
      <c r="I22" s="825" t="s">
        <v>54</v>
      </c>
      <c r="J22" s="827" t="s">
        <v>28</v>
      </c>
      <c r="K22" s="828"/>
      <c r="L22" s="829" t="s">
        <v>53</v>
      </c>
      <c r="M22" s="829"/>
      <c r="N22" s="830" t="s">
        <v>9</v>
      </c>
      <c r="O22" s="907" t="s">
        <v>55</v>
      </c>
      <c r="P22" s="4"/>
      <c r="Q22" s="4"/>
      <c r="R22" s="4"/>
      <c r="S22" s="4"/>
    </row>
    <row r="23" spans="1:29" ht="65.25" customHeight="1" thickBot="1">
      <c r="A23" s="876"/>
      <c r="B23" s="881"/>
      <c r="C23" s="882"/>
      <c r="D23" s="190" t="s">
        <v>56</v>
      </c>
      <c r="E23" s="191" t="s">
        <v>57</v>
      </c>
      <c r="F23" s="191" t="s">
        <v>56</v>
      </c>
      <c r="G23" s="191" t="s">
        <v>57</v>
      </c>
      <c r="H23" s="900"/>
      <c r="I23" s="826"/>
      <c r="J23" s="153" t="s">
        <v>56</v>
      </c>
      <c r="K23" s="154" t="s">
        <v>57</v>
      </c>
      <c r="L23" s="154" t="s">
        <v>56</v>
      </c>
      <c r="M23" s="154" t="s">
        <v>57</v>
      </c>
      <c r="N23" s="831"/>
      <c r="O23" s="908"/>
      <c r="P23" s="4"/>
      <c r="Q23" s="4"/>
      <c r="R23" s="4"/>
      <c r="S23" s="4"/>
    </row>
    <row r="24" spans="1:29" ht="20.100000000000001" customHeight="1">
      <c r="A24" s="891" t="s">
        <v>0</v>
      </c>
      <c r="B24" s="894" t="s">
        <v>58</v>
      </c>
      <c r="C24" s="895"/>
      <c r="D24" s="252"/>
      <c r="E24" s="253"/>
      <c r="F24" s="253"/>
      <c r="G24" s="253"/>
      <c r="H24" s="253"/>
      <c r="I24" s="254"/>
      <c r="J24" s="155"/>
      <c r="K24" s="156"/>
      <c r="L24" s="156"/>
      <c r="M24" s="156"/>
      <c r="N24" s="156"/>
      <c r="O24" s="157"/>
      <c r="P24" s="4"/>
      <c r="Q24" s="4"/>
      <c r="R24" s="4"/>
      <c r="S24" s="4"/>
    </row>
    <row r="25" spans="1:29" ht="20.100000000000001" customHeight="1">
      <c r="A25" s="892"/>
      <c r="B25" s="896" t="s">
        <v>59</v>
      </c>
      <c r="C25" s="897"/>
      <c r="D25" s="255"/>
      <c r="E25" s="245"/>
      <c r="F25" s="245"/>
      <c r="G25" s="245"/>
      <c r="H25" s="256"/>
      <c r="I25" s="257"/>
      <c r="J25" s="158"/>
      <c r="K25" s="159"/>
      <c r="L25" s="159"/>
      <c r="M25" s="159"/>
      <c r="N25" s="160"/>
      <c r="O25" s="161"/>
      <c r="P25" s="4"/>
      <c r="Q25" s="4"/>
      <c r="R25" s="4"/>
      <c r="S25" s="4"/>
    </row>
    <row r="26" spans="1:29" ht="20.100000000000001" customHeight="1">
      <c r="A26" s="892"/>
      <c r="B26" s="896" t="s">
        <v>60</v>
      </c>
      <c r="C26" s="897"/>
      <c r="D26" s="255"/>
      <c r="E26" s="245"/>
      <c r="F26" s="245"/>
      <c r="G26" s="245"/>
      <c r="H26" s="245"/>
      <c r="I26" s="258"/>
      <c r="J26" s="158"/>
      <c r="K26" s="159"/>
      <c r="L26" s="159"/>
      <c r="M26" s="159"/>
      <c r="N26" s="159"/>
      <c r="O26" s="162"/>
      <c r="P26" s="4"/>
      <c r="Q26" s="4"/>
      <c r="R26" s="4"/>
      <c r="S26" s="4"/>
    </row>
    <row r="27" spans="1:29" ht="20.100000000000001" customHeight="1" thickBot="1">
      <c r="A27" s="893"/>
      <c r="B27" s="823" t="s">
        <v>9</v>
      </c>
      <c r="C27" s="824"/>
      <c r="D27" s="259"/>
      <c r="E27" s="260"/>
      <c r="F27" s="260"/>
      <c r="G27" s="260"/>
      <c r="H27" s="260"/>
      <c r="I27" s="261"/>
      <c r="J27" s="163"/>
      <c r="K27" s="164"/>
      <c r="L27" s="164"/>
      <c r="M27" s="164"/>
      <c r="N27" s="164"/>
      <c r="O27" s="165"/>
      <c r="S27" s="4"/>
    </row>
    <row r="28" spans="1:29">
      <c r="A28" s="148"/>
      <c r="B28" s="148"/>
      <c r="C28" s="149"/>
      <c r="D28" s="250"/>
      <c r="E28" s="251"/>
      <c r="F28" s="251"/>
      <c r="G28" s="251"/>
      <c r="H28" s="251"/>
      <c r="I28" s="251"/>
    </row>
    <row r="29" spans="1:29" ht="13.5" thickBot="1">
      <c r="G29" s="3"/>
      <c r="H29" s="3"/>
      <c r="I29" s="3"/>
      <c r="J29" s="3"/>
      <c r="K29" s="3"/>
      <c r="L29" s="3"/>
      <c r="M29" s="3"/>
      <c r="N29" s="3"/>
      <c r="S29" s="4"/>
      <c r="T29" s="4"/>
      <c r="U29" s="4"/>
    </row>
    <row r="30" spans="1:29" ht="18.75" thickBot="1">
      <c r="A30" s="817" t="s">
        <v>61</v>
      </c>
      <c r="B30" s="818"/>
      <c r="C30" s="818"/>
      <c r="D30" s="818"/>
      <c r="E30" s="818"/>
      <c r="F30" s="818"/>
      <c r="G30" s="818"/>
      <c r="H30" s="818"/>
      <c r="I30" s="818"/>
      <c r="J30" s="818"/>
      <c r="K30" s="818"/>
      <c r="L30" s="818"/>
      <c r="M30" s="818"/>
      <c r="N30" s="818"/>
      <c r="O30" s="819"/>
      <c r="S30" s="4"/>
      <c r="T30" s="4"/>
      <c r="U30" s="4"/>
      <c r="V30" s="4"/>
      <c r="W30" s="4"/>
      <c r="X30" s="4"/>
      <c r="Y30" s="4"/>
      <c r="Z30" s="4"/>
      <c r="AA30" s="4"/>
      <c r="AB30" s="4"/>
      <c r="AC30" s="4"/>
    </row>
    <row r="31" spans="1:29" ht="26.25" customHeight="1">
      <c r="A31" s="786" t="s">
        <v>0</v>
      </c>
      <c r="B31" s="789" t="s">
        <v>24</v>
      </c>
      <c r="C31" s="790"/>
      <c r="D31" s="793" t="s">
        <v>7</v>
      </c>
      <c r="E31" s="794"/>
      <c r="F31" s="794"/>
      <c r="G31" s="794"/>
      <c r="H31" s="794"/>
      <c r="I31" s="795"/>
      <c r="J31" s="820" t="s">
        <v>19</v>
      </c>
      <c r="K31" s="821"/>
      <c r="L31" s="821"/>
      <c r="M31" s="821"/>
      <c r="N31" s="821"/>
      <c r="O31" s="822"/>
      <c r="T31" s="4"/>
      <c r="U31" s="4"/>
      <c r="V31" s="4"/>
      <c r="W31" s="4"/>
      <c r="X31" s="4"/>
      <c r="Y31" s="4"/>
      <c r="Z31" s="4"/>
      <c r="AA31" s="4"/>
      <c r="AB31" s="4"/>
      <c r="AC31" s="4"/>
    </row>
    <row r="32" spans="1:29" ht="39" customHeight="1" thickBot="1">
      <c r="A32" s="787"/>
      <c r="B32" s="791"/>
      <c r="C32" s="792"/>
      <c r="D32" s="195" t="s">
        <v>62</v>
      </c>
      <c r="E32" s="195" t="s">
        <v>63</v>
      </c>
      <c r="F32" s="195" t="s">
        <v>64</v>
      </c>
      <c r="G32" s="195" t="s">
        <v>65</v>
      </c>
      <c r="H32" s="196" t="s">
        <v>66</v>
      </c>
      <c r="I32" s="196" t="s">
        <v>9</v>
      </c>
      <c r="J32" s="166" t="s">
        <v>62</v>
      </c>
      <c r="K32" s="167" t="s">
        <v>63</v>
      </c>
      <c r="L32" s="167" t="s">
        <v>64</v>
      </c>
      <c r="M32" s="167" t="s">
        <v>65</v>
      </c>
      <c r="N32" s="167" t="s">
        <v>66</v>
      </c>
      <c r="O32" s="168" t="s">
        <v>9</v>
      </c>
      <c r="T32" s="4"/>
      <c r="U32" s="4"/>
      <c r="V32" s="4"/>
      <c r="W32" s="4"/>
      <c r="X32" s="4"/>
      <c r="Y32" s="4"/>
      <c r="Z32" s="4"/>
      <c r="AA32" s="4"/>
      <c r="AB32" s="4"/>
      <c r="AC32" s="4"/>
    </row>
    <row r="33" spans="1:29" ht="24.95" customHeight="1">
      <c r="A33" s="787"/>
      <c r="B33" s="909" t="s">
        <v>58</v>
      </c>
      <c r="C33" s="910"/>
      <c r="D33" s="197"/>
      <c r="E33" s="197"/>
      <c r="F33" s="197"/>
      <c r="G33" s="198"/>
      <c r="H33" s="198"/>
      <c r="I33" s="199"/>
      <c r="J33" s="169"/>
      <c r="K33" s="170"/>
      <c r="L33" s="170"/>
      <c r="M33" s="170"/>
      <c r="N33" s="170"/>
      <c r="O33" s="171"/>
      <c r="T33" s="4"/>
      <c r="U33" s="4"/>
      <c r="V33" s="4"/>
      <c r="W33" s="4"/>
      <c r="X33" s="4"/>
      <c r="Y33" s="4"/>
      <c r="Z33" s="4"/>
      <c r="AA33" s="4"/>
      <c r="AB33" s="4"/>
      <c r="AC33" s="4"/>
    </row>
    <row r="34" spans="1:29" ht="24.95" customHeight="1">
      <c r="A34" s="787"/>
      <c r="B34" s="813" t="s">
        <v>59</v>
      </c>
      <c r="C34" s="814"/>
      <c r="D34" s="200"/>
      <c r="E34" s="200"/>
      <c r="F34" s="200"/>
      <c r="G34" s="201"/>
      <c r="H34" s="201"/>
      <c r="I34" s="202"/>
      <c r="J34" s="172"/>
      <c r="K34" s="173"/>
      <c r="L34" s="173"/>
      <c r="M34" s="173"/>
      <c r="N34" s="173"/>
      <c r="O34" s="174"/>
      <c r="T34" s="4"/>
      <c r="U34" s="4"/>
      <c r="V34" s="4"/>
      <c r="W34" s="4"/>
      <c r="X34" s="4"/>
      <c r="Y34" s="4"/>
      <c r="Z34" s="4"/>
      <c r="AA34" s="4"/>
      <c r="AB34" s="4"/>
      <c r="AC34" s="4"/>
    </row>
    <row r="35" spans="1:29" ht="24.95" customHeight="1">
      <c r="A35" s="787"/>
      <c r="B35" s="813" t="s">
        <v>60</v>
      </c>
      <c r="C35" s="814"/>
      <c r="D35" s="200"/>
      <c r="E35" s="200"/>
      <c r="F35" s="200"/>
      <c r="G35" s="201"/>
      <c r="H35" s="201"/>
      <c r="I35" s="202"/>
      <c r="J35" s="172"/>
      <c r="K35" s="173"/>
      <c r="L35" s="173"/>
      <c r="M35" s="173"/>
      <c r="N35" s="173"/>
      <c r="O35" s="174"/>
      <c r="T35" s="4"/>
      <c r="U35" s="4"/>
      <c r="V35" s="4"/>
      <c r="W35" s="4"/>
      <c r="X35" s="4"/>
      <c r="Y35" s="4"/>
      <c r="Z35" s="4"/>
      <c r="AA35" s="4"/>
      <c r="AB35" s="4"/>
      <c r="AC35" s="4"/>
    </row>
    <row r="36" spans="1:29" ht="24.95" customHeight="1" thickBot="1">
      <c r="A36" s="787"/>
      <c r="B36" s="815" t="s">
        <v>9</v>
      </c>
      <c r="C36" s="816"/>
      <c r="D36" s="203"/>
      <c r="E36" s="203"/>
      <c r="F36" s="203"/>
      <c r="G36" s="204"/>
      <c r="H36" s="204"/>
      <c r="I36" s="205"/>
      <c r="J36" s="175"/>
      <c r="K36" s="176"/>
      <c r="L36" s="176"/>
      <c r="M36" s="176"/>
      <c r="N36" s="176"/>
      <c r="O36" s="177"/>
      <c r="T36" s="4"/>
      <c r="U36" s="4"/>
      <c r="V36" s="4"/>
      <c r="W36" s="4"/>
      <c r="X36" s="4"/>
      <c r="Y36" s="4"/>
      <c r="Z36" s="4"/>
      <c r="AA36" s="4"/>
      <c r="AB36" s="4"/>
      <c r="AC36" s="4"/>
    </row>
    <row r="37" spans="1:29" ht="24.95" customHeight="1" thickBot="1">
      <c r="A37" s="787"/>
      <c r="B37" s="872" t="s">
        <v>198</v>
      </c>
      <c r="C37" s="873"/>
      <c r="D37" s="206"/>
      <c r="E37" s="197"/>
      <c r="F37" s="197"/>
      <c r="G37" s="197"/>
      <c r="H37" s="197"/>
      <c r="I37" s="199"/>
      <c r="J37" s="169"/>
      <c r="K37" s="170"/>
      <c r="L37" s="170"/>
      <c r="M37" s="170"/>
      <c r="N37" s="170"/>
      <c r="O37" s="171"/>
      <c r="V37" s="4"/>
      <c r="W37" s="4"/>
      <c r="X37" s="4"/>
      <c r="Y37" s="4"/>
      <c r="Z37" s="4"/>
      <c r="AA37" s="4"/>
      <c r="AB37" s="4"/>
      <c r="AC37" s="4"/>
    </row>
    <row r="38" spans="1:29" ht="24.95" customHeight="1">
      <c r="A38" s="787"/>
      <c r="B38" s="872" t="s">
        <v>67</v>
      </c>
      <c r="C38" s="873"/>
      <c r="D38" s="222"/>
      <c r="E38" s="223"/>
      <c r="F38" s="223"/>
      <c r="G38" s="223"/>
      <c r="H38" s="223"/>
      <c r="I38" s="224"/>
      <c r="J38" s="225"/>
      <c r="K38" s="226"/>
      <c r="L38" s="226"/>
      <c r="M38" s="226"/>
      <c r="N38" s="226"/>
      <c r="O38" s="227"/>
      <c r="V38" s="4"/>
      <c r="W38" s="4"/>
      <c r="X38" s="4"/>
      <c r="Y38" s="4"/>
      <c r="Z38" s="4"/>
      <c r="AA38" s="4"/>
      <c r="AB38" s="4"/>
      <c r="AC38" s="4"/>
    </row>
    <row r="39" spans="1:29" ht="24.95" customHeight="1">
      <c r="A39" s="787"/>
      <c r="B39" s="779" t="s">
        <v>68</v>
      </c>
      <c r="C39" s="780"/>
      <c r="D39" s="207"/>
      <c r="E39" s="200"/>
      <c r="F39" s="200"/>
      <c r="G39" s="200"/>
      <c r="H39" s="200"/>
      <c r="I39" s="202"/>
      <c r="J39" s="172"/>
      <c r="K39" s="173"/>
      <c r="L39" s="173"/>
      <c r="M39" s="173"/>
      <c r="N39" s="173"/>
      <c r="O39" s="174"/>
    </row>
    <row r="40" spans="1:29" ht="24.95" customHeight="1">
      <c r="A40" s="787"/>
      <c r="B40" s="781" t="s">
        <v>69</v>
      </c>
      <c r="C40" s="217" t="s">
        <v>70</v>
      </c>
      <c r="D40" s="207"/>
      <c r="E40" s="200"/>
      <c r="F40" s="200"/>
      <c r="G40" s="200"/>
      <c r="H40" s="200"/>
      <c r="I40" s="202"/>
      <c r="J40" s="172"/>
      <c r="K40" s="173"/>
      <c r="L40" s="173"/>
      <c r="M40" s="173"/>
      <c r="N40" s="173"/>
      <c r="O40" s="174"/>
    </row>
    <row r="41" spans="1:29" ht="24.95" customHeight="1" thickBot="1">
      <c r="A41" s="788"/>
      <c r="B41" s="782"/>
      <c r="C41" s="218" t="s">
        <v>71</v>
      </c>
      <c r="D41" s="208"/>
      <c r="E41" s="203"/>
      <c r="F41" s="203"/>
      <c r="G41" s="203"/>
      <c r="H41" s="203"/>
      <c r="I41" s="205"/>
      <c r="J41" s="175"/>
      <c r="K41" s="176"/>
      <c r="L41" s="176"/>
      <c r="M41" s="176"/>
      <c r="N41" s="176"/>
      <c r="O41" s="177"/>
    </row>
    <row r="43" spans="1:29" ht="13.5" thickBot="1"/>
    <row r="44" spans="1:29" ht="18.75" thickBot="1">
      <c r="A44" s="869" t="s">
        <v>23</v>
      </c>
      <c r="B44" s="870"/>
      <c r="C44" s="870"/>
      <c r="D44" s="870"/>
      <c r="E44" s="870"/>
      <c r="F44" s="870"/>
      <c r="G44" s="870"/>
      <c r="H44" s="870"/>
      <c r="I44" s="870"/>
      <c r="J44" s="870"/>
      <c r="K44" s="870"/>
      <c r="L44" s="870"/>
      <c r="M44" s="871"/>
    </row>
    <row r="45" spans="1:29" ht="15" customHeight="1">
      <c r="A45" s="832" t="s">
        <v>24</v>
      </c>
      <c r="B45" s="833"/>
      <c r="C45" s="901" t="s">
        <v>25</v>
      </c>
      <c r="D45" s="904" t="s">
        <v>26</v>
      </c>
      <c r="E45" s="904"/>
      <c r="F45" s="904"/>
      <c r="G45" s="904"/>
      <c r="H45" s="904"/>
      <c r="I45" s="904"/>
      <c r="J45" s="904"/>
      <c r="K45" s="904"/>
      <c r="L45" s="904"/>
      <c r="M45" s="905"/>
    </row>
    <row r="46" spans="1:29" ht="15">
      <c r="A46" s="834"/>
      <c r="B46" s="835"/>
      <c r="C46" s="902"/>
      <c r="D46" s="811" t="s">
        <v>28</v>
      </c>
      <c r="E46" s="811"/>
      <c r="F46" s="811" t="s">
        <v>29</v>
      </c>
      <c r="G46" s="811"/>
      <c r="H46" s="906" t="s">
        <v>30</v>
      </c>
      <c r="I46" s="811" t="s">
        <v>191</v>
      </c>
      <c r="J46" s="811" t="s">
        <v>192</v>
      </c>
      <c r="K46" s="811" t="s">
        <v>193</v>
      </c>
      <c r="L46" s="811" t="s">
        <v>194</v>
      </c>
      <c r="M46" s="812" t="s">
        <v>31</v>
      </c>
    </row>
    <row r="47" spans="1:29" ht="19.5" customHeight="1">
      <c r="A47" s="834"/>
      <c r="B47" s="835"/>
      <c r="C47" s="903"/>
      <c r="D47" s="178" t="s">
        <v>33</v>
      </c>
      <c r="E47" s="178" t="s">
        <v>34</v>
      </c>
      <c r="F47" s="178" t="s">
        <v>33</v>
      </c>
      <c r="G47" s="178" t="s">
        <v>34</v>
      </c>
      <c r="H47" s="906"/>
      <c r="I47" s="811"/>
      <c r="J47" s="811"/>
      <c r="K47" s="811"/>
      <c r="L47" s="811"/>
      <c r="M47" s="812"/>
    </row>
    <row r="48" spans="1:29" ht="25.5" customHeight="1">
      <c r="A48" s="804" t="s">
        <v>36</v>
      </c>
      <c r="B48" s="805"/>
      <c r="C48" s="192"/>
      <c r="D48" s="179"/>
      <c r="E48" s="179"/>
      <c r="F48" s="179"/>
      <c r="G48" s="179"/>
      <c r="H48" s="179"/>
      <c r="I48" s="179"/>
      <c r="J48" s="179"/>
      <c r="K48" s="179"/>
      <c r="L48" s="179"/>
      <c r="M48" s="180"/>
    </row>
    <row r="49" spans="1:13" ht="27.75" customHeight="1">
      <c r="A49" s="804" t="s">
        <v>37</v>
      </c>
      <c r="B49" s="805"/>
      <c r="C49" s="263"/>
      <c r="D49" s="264"/>
      <c r="E49" s="264"/>
      <c r="F49" s="179"/>
      <c r="G49" s="179"/>
      <c r="H49" s="179"/>
      <c r="I49" s="179"/>
      <c r="J49" s="179"/>
      <c r="K49" s="179"/>
      <c r="L49" s="179"/>
      <c r="M49" s="180"/>
    </row>
    <row r="50" spans="1:13" ht="27.75" customHeight="1">
      <c r="A50" s="804" t="s">
        <v>38</v>
      </c>
      <c r="B50" s="805"/>
      <c r="C50" s="193"/>
      <c r="D50" s="179"/>
      <c r="E50" s="179"/>
      <c r="F50" s="179"/>
      <c r="G50" s="179"/>
      <c r="H50" s="179"/>
      <c r="I50" s="179"/>
      <c r="J50" s="179"/>
      <c r="K50" s="179"/>
      <c r="L50" s="179"/>
      <c r="M50" s="180" t="s">
        <v>173</v>
      </c>
    </row>
    <row r="51" spans="1:13" ht="23.25" customHeight="1">
      <c r="A51" s="804" t="s">
        <v>39</v>
      </c>
      <c r="B51" s="805"/>
      <c r="C51" s="192"/>
      <c r="D51" s="179"/>
      <c r="E51" s="179"/>
      <c r="F51" s="179"/>
      <c r="G51" s="179"/>
      <c r="H51" s="179"/>
      <c r="I51" s="179"/>
      <c r="J51" s="179"/>
      <c r="K51" s="179"/>
      <c r="L51" s="179"/>
      <c r="M51" s="180"/>
    </row>
    <row r="52" spans="1:13" ht="26.25" customHeight="1">
      <c r="A52" s="804" t="s">
        <v>41</v>
      </c>
      <c r="B52" s="805"/>
      <c r="C52" s="192"/>
      <c r="D52" s="179"/>
      <c r="E52" s="179"/>
      <c r="F52" s="179"/>
      <c r="G52" s="179"/>
      <c r="H52" s="179"/>
      <c r="I52" s="179"/>
      <c r="J52" s="179"/>
      <c r="K52" s="179"/>
      <c r="L52" s="179"/>
      <c r="M52" s="180"/>
    </row>
    <row r="53" spans="1:13" ht="39" customHeight="1">
      <c r="A53" s="804" t="s">
        <v>174</v>
      </c>
      <c r="B53" s="805"/>
      <c r="C53" s="192"/>
      <c r="D53" s="179"/>
      <c r="E53" s="179"/>
      <c r="F53" s="179"/>
      <c r="G53" s="179"/>
      <c r="H53" s="179"/>
      <c r="I53" s="179"/>
      <c r="J53" s="179"/>
      <c r="K53" s="179"/>
      <c r="L53" s="179"/>
      <c r="M53" s="180"/>
    </row>
    <row r="54" spans="1:13" ht="27" customHeight="1" thickBot="1">
      <c r="A54" s="867" t="s">
        <v>44</v>
      </c>
      <c r="B54" s="868"/>
      <c r="C54" s="194"/>
      <c r="D54" s="181"/>
      <c r="E54" s="181"/>
      <c r="F54" s="181"/>
      <c r="G54" s="181"/>
      <c r="H54" s="182"/>
      <c r="I54" s="182"/>
      <c r="J54" s="182"/>
      <c r="K54" s="182"/>
      <c r="L54" s="182"/>
      <c r="M54" s="183"/>
    </row>
    <row r="55" spans="1:13" ht="24.75" customHeight="1">
      <c r="A55" s="796" t="s">
        <v>24</v>
      </c>
      <c r="B55" s="797"/>
      <c r="C55" s="800" t="s">
        <v>25</v>
      </c>
      <c r="D55" s="802" t="s">
        <v>19</v>
      </c>
      <c r="E55" s="802"/>
      <c r="F55" s="802"/>
      <c r="G55" s="802"/>
      <c r="H55" s="802"/>
      <c r="I55" s="803"/>
      <c r="J55" s="139"/>
      <c r="K55" s="3"/>
      <c r="L55" s="3"/>
      <c r="M55" s="3"/>
    </row>
    <row r="56" spans="1:13" ht="23.25" customHeight="1">
      <c r="A56" s="798"/>
      <c r="B56" s="799"/>
      <c r="C56" s="801"/>
      <c r="D56" s="184" t="s">
        <v>175</v>
      </c>
      <c r="E56" s="184" t="s">
        <v>34</v>
      </c>
      <c r="F56" s="184" t="s">
        <v>47</v>
      </c>
      <c r="G56" s="184" t="s">
        <v>48</v>
      </c>
      <c r="H56" s="184" t="s">
        <v>49</v>
      </c>
      <c r="I56" s="185" t="s">
        <v>31</v>
      </c>
      <c r="J56" s="140"/>
      <c r="K56" s="11"/>
      <c r="L56" s="3"/>
      <c r="M56" s="3"/>
    </row>
    <row r="57" spans="1:13" ht="32.25" customHeight="1" thickBot="1">
      <c r="A57" s="806" t="s">
        <v>51</v>
      </c>
      <c r="B57" s="807"/>
      <c r="C57" s="262"/>
      <c r="D57" s="186"/>
      <c r="E57" s="186"/>
      <c r="F57" s="186"/>
      <c r="G57" s="186"/>
      <c r="H57" s="186"/>
      <c r="I57" s="187"/>
      <c r="J57" s="141"/>
      <c r="K57" s="11"/>
      <c r="L57" s="3"/>
      <c r="M57" s="3"/>
    </row>
    <row r="59" spans="1:13" ht="13.5" thickBot="1"/>
    <row r="60" spans="1:13" ht="27.75" customHeight="1">
      <c r="A60" s="783" t="s">
        <v>72</v>
      </c>
      <c r="B60" s="784"/>
      <c r="C60" s="784"/>
      <c r="D60" s="785"/>
      <c r="E60" s="9"/>
      <c r="F60" s="9"/>
      <c r="G60" s="9"/>
      <c r="H60" s="9"/>
      <c r="I60" s="9"/>
    </row>
    <row r="61" spans="1:13" ht="27.75" customHeight="1">
      <c r="A61" s="1" t="s">
        <v>73</v>
      </c>
      <c r="B61" s="773" t="s">
        <v>211</v>
      </c>
      <c r="C61" s="774"/>
      <c r="D61" s="775"/>
      <c r="E61" s="9"/>
      <c r="F61" s="9"/>
      <c r="G61" s="9"/>
      <c r="H61" s="9"/>
      <c r="I61" s="9"/>
    </row>
    <row r="62" spans="1:13" ht="18.75" customHeight="1">
      <c r="A62" s="1" t="s">
        <v>74</v>
      </c>
      <c r="B62" s="773" t="s">
        <v>212</v>
      </c>
      <c r="C62" s="774"/>
      <c r="D62" s="775"/>
    </row>
    <row r="63" spans="1:13" ht="30" customHeight="1">
      <c r="A63" s="1" t="s">
        <v>75</v>
      </c>
      <c r="B63" s="773">
        <v>5446282809</v>
      </c>
      <c r="C63" s="774"/>
      <c r="D63" s="775"/>
    </row>
    <row r="64" spans="1:13" ht="27.75" customHeight="1">
      <c r="A64" s="375" t="s">
        <v>76</v>
      </c>
      <c r="B64" s="773">
        <v>5446282809</v>
      </c>
      <c r="C64" s="774"/>
      <c r="D64" s="775"/>
    </row>
    <row r="65" spans="1:29" ht="30" customHeight="1" thickBot="1">
      <c r="A65" s="150" t="s">
        <v>77</v>
      </c>
      <c r="B65" s="776" t="s">
        <v>213</v>
      </c>
      <c r="C65" s="777"/>
      <c r="D65" s="778"/>
      <c r="G65" s="3"/>
      <c r="H65" s="3"/>
      <c r="I65" s="3"/>
      <c r="J65" s="3"/>
      <c r="K65" s="3"/>
      <c r="L65" s="3"/>
      <c r="M65" s="3"/>
      <c r="N65" s="3"/>
      <c r="S65" s="4"/>
      <c r="T65" s="4"/>
      <c r="U65" s="4"/>
    </row>
    <row r="66" spans="1:29">
      <c r="V66" s="4"/>
      <c r="W66" s="4"/>
      <c r="X66" s="4"/>
      <c r="Y66" s="4"/>
      <c r="Z66" s="4"/>
      <c r="AA66" s="4"/>
      <c r="AB66" s="4"/>
      <c r="AC66" s="4"/>
    </row>
  </sheetData>
  <protectedRanges>
    <protectedRange sqref="C46 H19 A55 F19 A49:A50 A51:B54 B56 C48:C50" name="Aralık1"/>
    <protectedRange sqref="H24:H25" name="Aralık1_1"/>
    <protectedRange sqref="N24:N25" name="Aralık1_2"/>
  </protectedRanges>
  <mergeCells count="88">
    <mergeCell ref="O22:O23"/>
    <mergeCell ref="B33:C33"/>
    <mergeCell ref="B34:C34"/>
    <mergeCell ref="R14:T14"/>
    <mergeCell ref="O14:Q14"/>
    <mergeCell ref="J14:K14"/>
    <mergeCell ref="G14:I14"/>
    <mergeCell ref="A16:C16"/>
    <mergeCell ref="A17:C17"/>
    <mergeCell ref="A14:C15"/>
    <mergeCell ref="D14:D15"/>
    <mergeCell ref="E14:E15"/>
    <mergeCell ref="F14:F15"/>
    <mergeCell ref="L14:L15"/>
    <mergeCell ref="M14:M15"/>
    <mergeCell ref="N14:N15"/>
    <mergeCell ref="C45:C47"/>
    <mergeCell ref="D45:M45"/>
    <mergeCell ref="D46:E46"/>
    <mergeCell ref="F46:G46"/>
    <mergeCell ref="H46:H47"/>
    <mergeCell ref="A54:B54"/>
    <mergeCell ref="A44:M44"/>
    <mergeCell ref="B38:C38"/>
    <mergeCell ref="A20:O20"/>
    <mergeCell ref="A21:A23"/>
    <mergeCell ref="B21:C23"/>
    <mergeCell ref="D21:I21"/>
    <mergeCell ref="J21:O21"/>
    <mergeCell ref="D22:E22"/>
    <mergeCell ref="A24:A27"/>
    <mergeCell ref="B24:C24"/>
    <mergeCell ref="B25:C25"/>
    <mergeCell ref="B26:C26"/>
    <mergeCell ref="F22:G22"/>
    <mergeCell ref="H22:H23"/>
    <mergeCell ref="B37:C37"/>
    <mergeCell ref="A48:B48"/>
    <mergeCell ref="A49:B49"/>
    <mergeCell ref="A50:B50"/>
    <mergeCell ref="A51:B51"/>
    <mergeCell ref="A52:B52"/>
    <mergeCell ref="A1:R1"/>
    <mergeCell ref="A2:A10"/>
    <mergeCell ref="B2:C4"/>
    <mergeCell ref="D2:F2"/>
    <mergeCell ref="G2:I2"/>
    <mergeCell ref="J2:L2"/>
    <mergeCell ref="M2:O2"/>
    <mergeCell ref="P2:R2"/>
    <mergeCell ref="B5:C5"/>
    <mergeCell ref="B6:C6"/>
    <mergeCell ref="B7:C7"/>
    <mergeCell ref="B8:C8"/>
    <mergeCell ref="B9:C9"/>
    <mergeCell ref="B10:C10"/>
    <mergeCell ref="A13:U13"/>
    <mergeCell ref="I46:I47"/>
    <mergeCell ref="J46:J47"/>
    <mergeCell ref="K46:K47"/>
    <mergeCell ref="L46:L47"/>
    <mergeCell ref="M46:M47"/>
    <mergeCell ref="B35:C35"/>
    <mergeCell ref="B36:C36"/>
    <mergeCell ref="A30:O30"/>
    <mergeCell ref="J31:O31"/>
    <mergeCell ref="B27:C27"/>
    <mergeCell ref="I22:I23"/>
    <mergeCell ref="J22:K22"/>
    <mergeCell ref="L22:M22"/>
    <mergeCell ref="N22:N23"/>
    <mergeCell ref="A45:B47"/>
    <mergeCell ref="B64:D64"/>
    <mergeCell ref="B65:D65"/>
    <mergeCell ref="B39:C39"/>
    <mergeCell ref="B40:B41"/>
    <mergeCell ref="A60:D60"/>
    <mergeCell ref="B61:D61"/>
    <mergeCell ref="B62:D62"/>
    <mergeCell ref="B63:D63"/>
    <mergeCell ref="A31:A41"/>
    <mergeCell ref="B31:C32"/>
    <mergeCell ref="D31:I31"/>
    <mergeCell ref="A55:B56"/>
    <mergeCell ref="C55:C56"/>
    <mergeCell ref="D55:I55"/>
    <mergeCell ref="A53:B53"/>
    <mergeCell ref="A57:B57"/>
  </mergeCells>
  <dataValidations count="8">
    <dataValidation type="custom" allowBlank="1" showInputMessage="1" showErrorMessage="1" errorTitle="LÜTFEN DÜZETİN" error="PLANLANAN İÇME SUYU İŞ SAYISI, İÇME SUYU HİZMETİ GÖTÜRÜLECEK ÜNİTE SAYISINDAN AZ OLAMAZ " sqref="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formula1>D65555&lt;I65550=H65581</formula1>
    </dataValidation>
    <dataValidation type="custom" allowBlank="1" showInputMessage="1" showErrorMessage="1" errorTitle="LÜTFEN DÜZELTİN" error="BİTEN ÜNİTE SAYISI BİTEN İÇME SUYU SAYISINDAN AZ OLAMAZ" sqref="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ormula1>F65550&lt;=N65581</formula1>
    </dataValidation>
    <dataValidation type="custom" allowBlank="1" showInputMessage="1" showErrorMessage="1" errorTitle="LÜTFEN DÜZELTİN" error="PLANLANAN İÇME SUYU İŞ SAYISI, İÇME SUYU HİZMETİ GÖTÜRÜLECEK ÜNİTE SAYISINDAN AZ OLAMAZ " sqref="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formula1>D65555&lt;=H65581</formula1>
    </dataValidation>
    <dataValidation type="custom" allowBlank="1" showInputMessage="1" showErrorMessage="1" errorTitle="LÜTFEN DÜZELTİN" error="BİTEN ÜNİTE SAYISI BİTEN İÇME SUYU SAYISINDAN AZ OLAMAZ" sqref="N65581 JJ65581 TF65581 ADB65581 AMX65581 AWT65581 BGP65581 BQL65581 CAH65581 CKD65581 CTZ65581 DDV65581 DNR65581 DXN65581 EHJ65581 ERF65581 FBB65581 FKX65581 FUT65581 GEP65581 GOL65581 GYH65581 HID65581 HRZ65581 IBV65581 ILR65581 IVN65581 JFJ65581 JPF65581 JZB65581 KIX65581 KST65581 LCP65581 LML65581 LWH65581 MGD65581 MPZ65581 MZV65581 NJR65581 NTN65581 ODJ65581 ONF65581 OXB65581 PGX65581 PQT65581 QAP65581 QKL65581 QUH65581 RED65581 RNZ65581 RXV65581 SHR65581 SRN65581 TBJ65581 TLF65581 TVB65581 UEX65581 UOT65581 UYP65581 VIL65581 VSH65581 WCD65581 WLZ65581 WVV65581 N131117 JJ131117 TF131117 ADB131117 AMX131117 AWT131117 BGP131117 BQL131117 CAH131117 CKD131117 CTZ131117 DDV131117 DNR131117 DXN131117 EHJ131117 ERF131117 FBB131117 FKX131117 FUT131117 GEP131117 GOL131117 GYH131117 HID131117 HRZ131117 IBV131117 ILR131117 IVN131117 JFJ131117 JPF131117 JZB131117 KIX131117 KST131117 LCP131117 LML131117 LWH131117 MGD131117 MPZ131117 MZV131117 NJR131117 NTN131117 ODJ131117 ONF131117 OXB131117 PGX131117 PQT131117 QAP131117 QKL131117 QUH131117 RED131117 RNZ131117 RXV131117 SHR131117 SRN131117 TBJ131117 TLF131117 TVB131117 UEX131117 UOT131117 UYP131117 VIL131117 VSH131117 WCD131117 WLZ131117 WVV131117 N196653 JJ196653 TF196653 ADB196653 AMX196653 AWT196653 BGP196653 BQL196653 CAH196653 CKD196653 CTZ196653 DDV196653 DNR196653 DXN196653 EHJ196653 ERF196653 FBB196653 FKX196653 FUT196653 GEP196653 GOL196653 GYH196653 HID196653 HRZ196653 IBV196653 ILR196653 IVN196653 JFJ196653 JPF196653 JZB196653 KIX196653 KST196653 LCP196653 LML196653 LWH196653 MGD196653 MPZ196653 MZV196653 NJR196653 NTN196653 ODJ196653 ONF196653 OXB196653 PGX196653 PQT196653 QAP196653 QKL196653 QUH196653 RED196653 RNZ196653 RXV196653 SHR196653 SRN196653 TBJ196653 TLF196653 TVB196653 UEX196653 UOT196653 UYP196653 VIL196653 VSH196653 WCD196653 WLZ196653 WVV196653 N262189 JJ262189 TF262189 ADB262189 AMX262189 AWT262189 BGP262189 BQL262189 CAH262189 CKD262189 CTZ262189 DDV262189 DNR262189 DXN262189 EHJ262189 ERF262189 FBB262189 FKX262189 FUT262189 GEP262189 GOL262189 GYH262189 HID262189 HRZ262189 IBV262189 ILR262189 IVN262189 JFJ262189 JPF262189 JZB262189 KIX262189 KST262189 LCP262189 LML262189 LWH262189 MGD262189 MPZ262189 MZV262189 NJR262189 NTN262189 ODJ262189 ONF262189 OXB262189 PGX262189 PQT262189 QAP262189 QKL262189 QUH262189 RED262189 RNZ262189 RXV262189 SHR262189 SRN262189 TBJ262189 TLF262189 TVB262189 UEX262189 UOT262189 UYP262189 VIL262189 VSH262189 WCD262189 WLZ262189 WVV262189 N327725 JJ327725 TF327725 ADB327725 AMX327725 AWT327725 BGP327725 BQL327725 CAH327725 CKD327725 CTZ327725 DDV327725 DNR327725 DXN327725 EHJ327725 ERF327725 FBB327725 FKX327725 FUT327725 GEP327725 GOL327725 GYH327725 HID327725 HRZ327725 IBV327725 ILR327725 IVN327725 JFJ327725 JPF327725 JZB327725 KIX327725 KST327725 LCP327725 LML327725 LWH327725 MGD327725 MPZ327725 MZV327725 NJR327725 NTN327725 ODJ327725 ONF327725 OXB327725 PGX327725 PQT327725 QAP327725 QKL327725 QUH327725 RED327725 RNZ327725 RXV327725 SHR327725 SRN327725 TBJ327725 TLF327725 TVB327725 UEX327725 UOT327725 UYP327725 VIL327725 VSH327725 WCD327725 WLZ327725 WVV327725 N393261 JJ393261 TF393261 ADB393261 AMX393261 AWT393261 BGP393261 BQL393261 CAH393261 CKD393261 CTZ393261 DDV393261 DNR393261 DXN393261 EHJ393261 ERF393261 FBB393261 FKX393261 FUT393261 GEP393261 GOL393261 GYH393261 HID393261 HRZ393261 IBV393261 ILR393261 IVN393261 JFJ393261 JPF393261 JZB393261 KIX393261 KST393261 LCP393261 LML393261 LWH393261 MGD393261 MPZ393261 MZV393261 NJR393261 NTN393261 ODJ393261 ONF393261 OXB393261 PGX393261 PQT393261 QAP393261 QKL393261 QUH393261 RED393261 RNZ393261 RXV393261 SHR393261 SRN393261 TBJ393261 TLF393261 TVB393261 UEX393261 UOT393261 UYP393261 VIL393261 VSH393261 WCD393261 WLZ393261 WVV393261 N458797 JJ458797 TF458797 ADB458797 AMX458797 AWT458797 BGP458797 BQL458797 CAH458797 CKD458797 CTZ458797 DDV458797 DNR458797 DXN458797 EHJ458797 ERF458797 FBB458797 FKX458797 FUT458797 GEP458797 GOL458797 GYH458797 HID458797 HRZ458797 IBV458797 ILR458797 IVN458797 JFJ458797 JPF458797 JZB458797 KIX458797 KST458797 LCP458797 LML458797 LWH458797 MGD458797 MPZ458797 MZV458797 NJR458797 NTN458797 ODJ458797 ONF458797 OXB458797 PGX458797 PQT458797 QAP458797 QKL458797 QUH458797 RED458797 RNZ458797 RXV458797 SHR458797 SRN458797 TBJ458797 TLF458797 TVB458797 UEX458797 UOT458797 UYP458797 VIL458797 VSH458797 WCD458797 WLZ458797 WVV458797 N524333 JJ524333 TF524333 ADB524333 AMX524333 AWT524333 BGP524333 BQL524333 CAH524333 CKD524333 CTZ524333 DDV524333 DNR524333 DXN524333 EHJ524333 ERF524333 FBB524333 FKX524333 FUT524333 GEP524333 GOL524333 GYH524333 HID524333 HRZ524333 IBV524333 ILR524333 IVN524333 JFJ524333 JPF524333 JZB524333 KIX524333 KST524333 LCP524333 LML524333 LWH524333 MGD524333 MPZ524333 MZV524333 NJR524333 NTN524333 ODJ524333 ONF524333 OXB524333 PGX524333 PQT524333 QAP524333 QKL524333 QUH524333 RED524333 RNZ524333 RXV524333 SHR524333 SRN524333 TBJ524333 TLF524333 TVB524333 UEX524333 UOT524333 UYP524333 VIL524333 VSH524333 WCD524333 WLZ524333 WVV524333 N589869 JJ589869 TF589869 ADB589869 AMX589869 AWT589869 BGP589869 BQL589869 CAH589869 CKD589869 CTZ589869 DDV589869 DNR589869 DXN589869 EHJ589869 ERF589869 FBB589869 FKX589869 FUT589869 GEP589869 GOL589869 GYH589869 HID589869 HRZ589869 IBV589869 ILR589869 IVN589869 JFJ589869 JPF589869 JZB589869 KIX589869 KST589869 LCP589869 LML589869 LWH589869 MGD589869 MPZ589869 MZV589869 NJR589869 NTN589869 ODJ589869 ONF589869 OXB589869 PGX589869 PQT589869 QAP589869 QKL589869 QUH589869 RED589869 RNZ589869 RXV589869 SHR589869 SRN589869 TBJ589869 TLF589869 TVB589869 UEX589869 UOT589869 UYP589869 VIL589869 VSH589869 WCD589869 WLZ589869 WVV589869 N655405 JJ655405 TF655405 ADB655405 AMX655405 AWT655405 BGP655405 BQL655405 CAH655405 CKD655405 CTZ655405 DDV655405 DNR655405 DXN655405 EHJ655405 ERF655405 FBB655405 FKX655405 FUT655405 GEP655405 GOL655405 GYH655405 HID655405 HRZ655405 IBV655405 ILR655405 IVN655405 JFJ655405 JPF655405 JZB655405 KIX655405 KST655405 LCP655405 LML655405 LWH655405 MGD655405 MPZ655405 MZV655405 NJR655405 NTN655405 ODJ655405 ONF655405 OXB655405 PGX655405 PQT655405 QAP655405 QKL655405 QUH655405 RED655405 RNZ655405 RXV655405 SHR655405 SRN655405 TBJ655405 TLF655405 TVB655405 UEX655405 UOT655405 UYP655405 VIL655405 VSH655405 WCD655405 WLZ655405 WVV655405 N720941 JJ720941 TF720941 ADB720941 AMX720941 AWT720941 BGP720941 BQL720941 CAH720941 CKD720941 CTZ720941 DDV720941 DNR720941 DXN720941 EHJ720941 ERF720941 FBB720941 FKX720941 FUT720941 GEP720941 GOL720941 GYH720941 HID720941 HRZ720941 IBV720941 ILR720941 IVN720941 JFJ720941 JPF720941 JZB720941 KIX720941 KST720941 LCP720941 LML720941 LWH720941 MGD720941 MPZ720941 MZV720941 NJR720941 NTN720941 ODJ720941 ONF720941 OXB720941 PGX720941 PQT720941 QAP720941 QKL720941 QUH720941 RED720941 RNZ720941 RXV720941 SHR720941 SRN720941 TBJ720941 TLF720941 TVB720941 UEX720941 UOT720941 UYP720941 VIL720941 VSH720941 WCD720941 WLZ720941 WVV720941 N786477 JJ786477 TF786477 ADB786477 AMX786477 AWT786477 BGP786477 BQL786477 CAH786477 CKD786477 CTZ786477 DDV786477 DNR786477 DXN786477 EHJ786477 ERF786477 FBB786477 FKX786477 FUT786477 GEP786477 GOL786477 GYH786477 HID786477 HRZ786477 IBV786477 ILR786477 IVN786477 JFJ786477 JPF786477 JZB786477 KIX786477 KST786477 LCP786477 LML786477 LWH786477 MGD786477 MPZ786477 MZV786477 NJR786477 NTN786477 ODJ786477 ONF786477 OXB786477 PGX786477 PQT786477 QAP786477 QKL786477 QUH786477 RED786477 RNZ786477 RXV786477 SHR786477 SRN786477 TBJ786477 TLF786477 TVB786477 UEX786477 UOT786477 UYP786477 VIL786477 VSH786477 WCD786477 WLZ786477 WVV786477 N852013 JJ852013 TF852013 ADB852013 AMX852013 AWT852013 BGP852013 BQL852013 CAH852013 CKD852013 CTZ852013 DDV852013 DNR852013 DXN852013 EHJ852013 ERF852013 FBB852013 FKX852013 FUT852013 GEP852013 GOL852013 GYH852013 HID852013 HRZ852013 IBV852013 ILR852013 IVN852013 JFJ852013 JPF852013 JZB852013 KIX852013 KST852013 LCP852013 LML852013 LWH852013 MGD852013 MPZ852013 MZV852013 NJR852013 NTN852013 ODJ852013 ONF852013 OXB852013 PGX852013 PQT852013 QAP852013 QKL852013 QUH852013 RED852013 RNZ852013 RXV852013 SHR852013 SRN852013 TBJ852013 TLF852013 TVB852013 UEX852013 UOT852013 UYP852013 VIL852013 VSH852013 WCD852013 WLZ852013 WVV852013 N917549 JJ917549 TF917549 ADB917549 AMX917549 AWT917549 BGP917549 BQL917549 CAH917549 CKD917549 CTZ917549 DDV917549 DNR917549 DXN917549 EHJ917549 ERF917549 FBB917549 FKX917549 FUT917549 GEP917549 GOL917549 GYH917549 HID917549 HRZ917549 IBV917549 ILR917549 IVN917549 JFJ917549 JPF917549 JZB917549 KIX917549 KST917549 LCP917549 LML917549 LWH917549 MGD917549 MPZ917549 MZV917549 NJR917549 NTN917549 ODJ917549 ONF917549 OXB917549 PGX917549 PQT917549 QAP917549 QKL917549 QUH917549 RED917549 RNZ917549 RXV917549 SHR917549 SRN917549 TBJ917549 TLF917549 TVB917549 UEX917549 UOT917549 UYP917549 VIL917549 VSH917549 WCD917549 WLZ917549 WVV917549 N983085 JJ983085 TF983085 ADB983085 AMX983085 AWT983085 BGP983085 BQL983085 CAH983085 CKD983085 CTZ983085 DDV983085 DNR983085 DXN983085 EHJ983085 ERF983085 FBB983085 FKX983085 FUT983085 GEP983085 GOL983085 GYH983085 HID983085 HRZ983085 IBV983085 ILR983085 IVN983085 JFJ983085 JPF983085 JZB983085 KIX983085 KST983085 LCP983085 LML983085 LWH983085 MGD983085 MPZ983085 MZV983085 NJR983085 NTN983085 ODJ983085 ONF983085 OXB983085 PGX983085 PQT983085 QAP983085 QKL983085 QUH983085 RED983085 RNZ983085 RXV983085 SHR983085 SRN983085 TBJ983085 TLF983085 TVB983085 UEX983085 UOT983085 UYP983085 VIL983085 VSH983085 WCD983085 WLZ983085 WVV983085">
      <formula1>F65550&lt;=N65581</formula1>
    </dataValidation>
    <dataValidation type="custom" allowBlank="1" showInputMessage="1" showErrorMessage="1" errorTitle="LÜTFEN DÜZELTİN" error="BİTEN ÜNİTE SAYISI BİTEN İÇME SUYU SAYISINDAN AZ OLAMAZ" sqref="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5">
      <formula1>F5&lt;=N27</formula1>
    </dataValidation>
    <dataValidation type="custom" allowBlank="1" showInputMessage="1" showErrorMessage="1" errorTitle="LÜTFEN DÜZELTİN" error="PLANLANAN İÇME SUYU İŞ SAYISI, İÇME SUYU HİZMETİ GÖTÜRÜLECEK ÜNİTE SAYISINDAN AZ OLAMAZ " sqref="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BX27 WLT27 WVP27 H27">
      <formula1>D10&lt;=H27</formula1>
    </dataValidation>
    <dataValidation type="custom" allowBlank="1" showInputMessage="1" showErrorMessage="1" errorTitle="LÜTFEN DÜZELTİN" error="BİTEN ÜNİTE SAYISI BİTEN İÇME SUYU SAYISINDAN AZ OLAMAZ" sqref="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27">
      <formula1>F5&lt;=N27</formula1>
    </dataValidation>
    <dataValidation type="custom" allowBlank="1" showInputMessage="1" showErrorMessage="1" errorTitle="LÜTFEN DÜZETİN" error="PLANLANAN İÇME SUYU İŞ SAYISI, İÇME SUYU HİZMETİ GÖTÜRÜLECEK ÜNİTE SAYISINDAN AZ OLAMAZ " sqref="IZ10 D10 WVL10 WLP10 WBT10 VRX10 VIB10 UYF10 UOJ10 UEN10 TUR10 TKV10 TAZ10 SRD10 SHH10 RXL10 RNP10 RDT10 QTX10 QKB10 QAF10 PQJ10 PGN10 OWR10 OMV10 OCZ10 NTD10 NJH10 MZL10 MPP10 MFT10 LVX10 LMB10 LCF10 KSJ10 KIN10 JYR10 JOV10 JEZ10 IVD10 ILH10 IBL10 HRP10 HHT10 GXX10 GOB10 GEF10 FUJ10 FKN10 FAR10 EQV10 EGZ10 DXD10 DNH10 DDL10 CTP10 CJT10 BZX10 BQB10 BGF10 AWJ10 AMN10 ACR10 SV10">
      <formula1>D10&lt;I5=H27</formula1>
    </dataValidation>
  </dataValidations>
  <hyperlinks>
    <hyperlink ref="B65" r:id="rId1"/>
  </hyperlinks>
  <pageMargins left="0.51181102362204722" right="0.31496062992125984" top="0.78740157480314965" bottom="0.31496062992125984" header="0.27559055118110237" footer="0.19685039370078741"/>
  <pageSetup paperSize="9" scale="54" orientation="landscape" r:id="rId2"/>
  <headerFooter alignWithMargins="0">
    <oddHeader>&amp;C&amp;"Arial Tur,Kalın"&amp;12T.CİÇİŞLERİ BAKANLIĞIMahalli İdareler Genel Müdürlüğü</oddHeader>
    <oddFooter>&amp;C&amp;P</oddFooter>
  </headerFooter>
  <rowBreaks count="1" manualBreakCount="1">
    <brk id="27" max="16383" man="1"/>
  </rowBreaks>
</worksheet>
</file>

<file path=xl/worksheets/sheet3.xml><?xml version="1.0" encoding="utf-8"?>
<worksheet xmlns="http://schemas.openxmlformats.org/spreadsheetml/2006/main" xmlns:r="http://schemas.openxmlformats.org/officeDocument/2006/relationships">
  <sheetPr>
    <tabColor theme="3" tint="0.59999389629810485"/>
  </sheetPr>
  <dimension ref="A1:CK321"/>
  <sheetViews>
    <sheetView view="pageBreakPreview" zoomScale="80" zoomScaleSheetLayoutView="80" workbookViewId="0">
      <selection activeCell="P17" sqref="P17"/>
    </sheetView>
  </sheetViews>
  <sheetFormatPr defaultColWidth="9.140625" defaultRowHeight="12.75"/>
  <cols>
    <col min="1" max="1" width="8.7109375" style="23" customWidth="1"/>
    <col min="2" max="2" width="12.7109375" style="23" customWidth="1"/>
    <col min="3" max="3" width="15" style="23" customWidth="1"/>
    <col min="4" max="4" width="39.85546875" style="23" customWidth="1"/>
    <col min="5" max="5" width="16.5703125" style="32" customWidth="1"/>
    <col min="6" max="6" width="10.5703125" style="71" bestFit="1" customWidth="1"/>
    <col min="7" max="7" width="8.5703125" style="71" customWidth="1"/>
    <col min="8" max="8" width="15.42578125" style="71" bestFit="1" customWidth="1"/>
    <col min="9" max="9" width="15.140625" style="23" customWidth="1"/>
    <col min="10" max="10" width="14.140625" style="23" customWidth="1"/>
    <col min="11" max="11" width="16.42578125" style="31" bestFit="1" customWidth="1"/>
    <col min="12" max="12" width="15.28515625" style="31" customWidth="1"/>
    <col min="13" max="13" width="16.7109375" style="32" customWidth="1"/>
    <col min="14" max="14" width="15.7109375" style="31" customWidth="1"/>
    <col min="15" max="15" width="12" style="33" customWidth="1"/>
    <col min="16" max="17" width="8" style="23" customWidth="1"/>
    <col min="18" max="18" width="9.140625" style="23" customWidth="1"/>
    <col min="19" max="19" width="6.7109375" style="23" customWidth="1"/>
    <col min="20" max="20" width="8.42578125" style="23" customWidth="1"/>
    <col min="21" max="21" width="6.5703125" style="23" customWidth="1"/>
    <col min="22" max="22" width="32.28515625" style="23" customWidth="1"/>
    <col min="23" max="23" width="82.5703125" style="24" customWidth="1"/>
    <col min="24" max="24" width="60.5703125" style="24" customWidth="1"/>
    <col min="25" max="25" width="10.85546875" style="24" bestFit="1" customWidth="1"/>
    <col min="26" max="82" width="9.140625" style="24"/>
    <col min="83" max="84" width="9.140625" style="23"/>
    <col min="85" max="85" width="9.140625" style="24"/>
    <col min="86" max="86" width="10.42578125" style="24" customWidth="1"/>
    <col min="87" max="87" width="10.28515625" style="24" customWidth="1"/>
    <col min="88" max="89" width="9.140625" style="24"/>
    <col min="90" max="91" width="9.140625" style="23"/>
    <col min="92" max="95" width="0" style="23" hidden="1" customWidth="1"/>
    <col min="96" max="16384" width="9.140625" style="23"/>
  </cols>
  <sheetData>
    <row r="1" spans="1:89" ht="37.5" customHeight="1" thickBot="1">
      <c r="A1" s="929" t="s">
        <v>218</v>
      </c>
      <c r="B1" s="929"/>
      <c r="C1" s="929"/>
      <c r="D1" s="929"/>
      <c r="E1" s="929"/>
      <c r="F1" s="929"/>
      <c r="G1" s="929"/>
      <c r="H1" s="929"/>
      <c r="I1" s="929"/>
      <c r="J1" s="929"/>
      <c r="K1" s="929"/>
      <c r="L1" s="929"/>
      <c r="M1" s="929"/>
      <c r="N1" s="929"/>
      <c r="O1" s="929"/>
      <c r="P1" s="929"/>
      <c r="Q1" s="929"/>
      <c r="R1" s="929"/>
      <c r="S1" s="929"/>
      <c r="T1" s="929"/>
      <c r="U1" s="929"/>
      <c r="V1" s="929"/>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row>
    <row r="2" spans="1:89" s="323" customFormat="1" ht="45" customHeight="1">
      <c r="A2" s="930" t="s">
        <v>102</v>
      </c>
      <c r="B2" s="932" t="s">
        <v>103</v>
      </c>
      <c r="C2" s="932" t="s">
        <v>104</v>
      </c>
      <c r="D2" s="932" t="s">
        <v>106</v>
      </c>
      <c r="E2" s="932"/>
      <c r="F2" s="943" t="s">
        <v>181</v>
      </c>
      <c r="G2" s="943" t="s">
        <v>182</v>
      </c>
      <c r="H2" s="943" t="s">
        <v>183</v>
      </c>
      <c r="I2" s="934" t="s">
        <v>157</v>
      </c>
      <c r="J2" s="936" t="s">
        <v>215</v>
      </c>
      <c r="K2" s="320" t="s">
        <v>185</v>
      </c>
      <c r="L2" s="321" t="s">
        <v>108</v>
      </c>
      <c r="M2" s="321" t="s">
        <v>109</v>
      </c>
      <c r="N2" s="322" t="s">
        <v>110</v>
      </c>
      <c r="O2" s="938" t="s">
        <v>119</v>
      </c>
      <c r="P2" s="939"/>
      <c r="Q2" s="940" t="s">
        <v>1</v>
      </c>
      <c r="R2" s="941"/>
      <c r="S2" s="941"/>
      <c r="T2" s="941"/>
      <c r="U2" s="941"/>
      <c r="V2" s="942"/>
      <c r="CG2" s="324"/>
      <c r="CH2" s="324"/>
      <c r="CI2" s="324"/>
      <c r="CJ2" s="324"/>
      <c r="CK2" s="324"/>
    </row>
    <row r="3" spans="1:89" s="323" customFormat="1" ht="33" customHeight="1" thickBot="1">
      <c r="A3" s="931"/>
      <c r="B3" s="933"/>
      <c r="C3" s="933"/>
      <c r="D3" s="418" t="s">
        <v>120</v>
      </c>
      <c r="E3" s="515" t="s">
        <v>146</v>
      </c>
      <c r="F3" s="944"/>
      <c r="G3" s="944"/>
      <c r="H3" s="944"/>
      <c r="I3" s="935"/>
      <c r="J3" s="937"/>
      <c r="K3" s="325" t="s">
        <v>122</v>
      </c>
      <c r="L3" s="357" t="s">
        <v>123</v>
      </c>
      <c r="M3" s="357" t="s">
        <v>124</v>
      </c>
      <c r="N3" s="358" t="s">
        <v>199</v>
      </c>
      <c r="O3" s="326" t="s">
        <v>129</v>
      </c>
      <c r="P3" s="327" t="s">
        <v>130</v>
      </c>
      <c r="Q3" s="516" t="s">
        <v>131</v>
      </c>
      <c r="R3" s="517" t="s">
        <v>166</v>
      </c>
      <c r="S3" s="517" t="s">
        <v>132</v>
      </c>
      <c r="T3" s="517" t="s">
        <v>133</v>
      </c>
      <c r="U3" s="517" t="s">
        <v>165</v>
      </c>
      <c r="V3" s="518" t="s">
        <v>134</v>
      </c>
      <c r="CG3" s="324"/>
      <c r="CH3" s="324"/>
      <c r="CI3" s="324"/>
      <c r="CJ3" s="324"/>
      <c r="CK3" s="324"/>
    </row>
    <row r="4" spans="1:89" s="28" customFormat="1" ht="54.75" customHeight="1">
      <c r="A4" s="664"/>
      <c r="B4" s="667" t="s">
        <v>301</v>
      </c>
      <c r="C4" s="359" t="s">
        <v>205</v>
      </c>
      <c r="D4" s="668" t="s">
        <v>243</v>
      </c>
      <c r="E4" s="669" t="s">
        <v>336</v>
      </c>
      <c r="F4" s="670">
        <v>1</v>
      </c>
      <c r="G4" s="670"/>
      <c r="H4" s="671">
        <v>2025</v>
      </c>
      <c r="I4" s="672" t="s">
        <v>59</v>
      </c>
      <c r="J4" s="713" t="s">
        <v>147</v>
      </c>
      <c r="K4" s="960">
        <v>345740</v>
      </c>
      <c r="L4" s="969">
        <v>293000</v>
      </c>
      <c r="M4" s="971">
        <f>L4*1.18</f>
        <v>345740</v>
      </c>
      <c r="N4" s="950">
        <f>K4-M4</f>
        <v>0</v>
      </c>
      <c r="O4" s="718">
        <v>1</v>
      </c>
      <c r="P4" s="673"/>
      <c r="Q4" s="674">
        <v>1</v>
      </c>
      <c r="R4" s="674"/>
      <c r="S4" s="674"/>
      <c r="T4" s="674"/>
      <c r="U4" s="674"/>
      <c r="V4" s="675" t="s">
        <v>378</v>
      </c>
      <c r="W4" s="962" t="s">
        <v>377</v>
      </c>
      <c r="CG4" s="29" t="s">
        <v>135</v>
      </c>
      <c r="CH4" s="29" t="s">
        <v>58</v>
      </c>
      <c r="CI4" s="30" t="s">
        <v>147</v>
      </c>
      <c r="CJ4" s="29"/>
      <c r="CK4" s="29"/>
    </row>
    <row r="5" spans="1:89" s="28" customFormat="1" ht="54.75" customHeight="1" thickBot="1">
      <c r="A5" s="664"/>
      <c r="B5" s="676" t="s">
        <v>301</v>
      </c>
      <c r="C5" s="432" t="s">
        <v>205</v>
      </c>
      <c r="D5" s="453" t="s">
        <v>244</v>
      </c>
      <c r="E5" s="677" t="s">
        <v>337</v>
      </c>
      <c r="F5" s="678">
        <v>1</v>
      </c>
      <c r="G5" s="678"/>
      <c r="H5" s="679">
        <v>2750</v>
      </c>
      <c r="I5" s="680" t="s">
        <v>58</v>
      </c>
      <c r="J5" s="714" t="s">
        <v>147</v>
      </c>
      <c r="K5" s="961"/>
      <c r="L5" s="970"/>
      <c r="M5" s="972"/>
      <c r="N5" s="951"/>
      <c r="O5" s="719">
        <v>1</v>
      </c>
      <c r="P5" s="681"/>
      <c r="Q5" s="682">
        <v>1</v>
      </c>
      <c r="R5" s="682"/>
      <c r="S5" s="682"/>
      <c r="T5" s="682"/>
      <c r="U5" s="682"/>
      <c r="V5" s="683" t="s">
        <v>378</v>
      </c>
      <c r="W5" s="962"/>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G5" s="29" t="s">
        <v>139</v>
      </c>
      <c r="CH5" s="30" t="s">
        <v>59</v>
      </c>
      <c r="CI5" s="30" t="s">
        <v>149</v>
      </c>
      <c r="CJ5" s="29"/>
      <c r="CK5" s="29"/>
    </row>
    <row r="6" spans="1:89" s="28" customFormat="1" ht="54.75" customHeight="1" thickBot="1">
      <c r="A6" s="664"/>
      <c r="B6" s="667" t="s">
        <v>301</v>
      </c>
      <c r="C6" s="359" t="s">
        <v>206</v>
      </c>
      <c r="D6" s="452" t="s">
        <v>249</v>
      </c>
      <c r="E6" s="669" t="s">
        <v>338</v>
      </c>
      <c r="F6" s="441">
        <v>1</v>
      </c>
      <c r="G6" s="441"/>
      <c r="H6" s="671">
        <v>186</v>
      </c>
      <c r="I6" s="672" t="s">
        <v>60</v>
      </c>
      <c r="J6" s="713" t="s">
        <v>147</v>
      </c>
      <c r="K6" s="723">
        <v>300000</v>
      </c>
      <c r="L6" s="684">
        <v>110000</v>
      </c>
      <c r="M6" s="685">
        <f>L6*1.2</f>
        <v>132000</v>
      </c>
      <c r="N6" s="724">
        <f>K6-M6</f>
        <v>168000</v>
      </c>
      <c r="O6" s="753">
        <v>1</v>
      </c>
      <c r="P6" s="754"/>
      <c r="Q6" s="755">
        <v>1</v>
      </c>
      <c r="R6" s="755"/>
      <c r="S6" s="755"/>
      <c r="T6" s="755"/>
      <c r="U6" s="755"/>
      <c r="V6" s="756" t="s">
        <v>429</v>
      </c>
      <c r="W6" s="8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G6" s="29" t="s">
        <v>8</v>
      </c>
      <c r="CH6" s="29" t="s">
        <v>60</v>
      </c>
      <c r="CI6" s="30" t="s">
        <v>150</v>
      </c>
      <c r="CJ6" s="29"/>
      <c r="CK6" s="29"/>
    </row>
    <row r="7" spans="1:89" s="28" customFormat="1" ht="34.5" customHeight="1">
      <c r="A7" s="664"/>
      <c r="B7" s="686" t="s">
        <v>301</v>
      </c>
      <c r="C7" s="344" t="s">
        <v>206</v>
      </c>
      <c r="D7" s="381" t="s">
        <v>356</v>
      </c>
      <c r="E7" s="345" t="s">
        <v>339</v>
      </c>
      <c r="F7" s="412">
        <v>1</v>
      </c>
      <c r="G7" s="412"/>
      <c r="H7" s="382">
        <v>1221</v>
      </c>
      <c r="I7" s="360" t="s">
        <v>58</v>
      </c>
      <c r="J7" s="715" t="s">
        <v>149</v>
      </c>
      <c r="K7" s="725">
        <v>1000000</v>
      </c>
      <c r="L7" s="640">
        <v>305000</v>
      </c>
      <c r="M7" s="639">
        <f>L7*1.2</f>
        <v>366000</v>
      </c>
      <c r="N7" s="726">
        <f>K7-M7</f>
        <v>634000</v>
      </c>
      <c r="O7" s="718">
        <v>1</v>
      </c>
      <c r="P7" s="673"/>
      <c r="Q7" s="674">
        <v>1</v>
      </c>
      <c r="R7" s="674"/>
      <c r="S7" s="674"/>
      <c r="T7" s="674"/>
      <c r="U7" s="674"/>
      <c r="V7" s="675" t="s">
        <v>395</v>
      </c>
      <c r="W7" s="952"/>
      <c r="X7" s="953"/>
      <c r="Y7" s="953"/>
      <c r="Z7" s="953"/>
      <c r="AA7" s="953"/>
      <c r="AB7" s="953"/>
      <c r="AC7" s="953"/>
      <c r="AD7" s="953"/>
      <c r="AE7" s="953"/>
      <c r="AF7" s="953"/>
      <c r="AG7" s="953"/>
      <c r="AH7" s="953"/>
      <c r="AI7" s="953"/>
      <c r="AJ7" s="953"/>
      <c r="AK7" s="953"/>
      <c r="AL7" s="953"/>
      <c r="AM7" s="953"/>
      <c r="AN7" s="953"/>
      <c r="AO7" s="953"/>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G7" s="29"/>
      <c r="CH7" s="29"/>
      <c r="CI7" s="30"/>
      <c r="CJ7" s="29"/>
      <c r="CK7" s="29"/>
    </row>
    <row r="8" spans="1:89" s="28" customFormat="1" ht="34.5" customHeight="1" thickBot="1">
      <c r="A8" s="664"/>
      <c r="B8" s="676" t="s">
        <v>301</v>
      </c>
      <c r="C8" s="432" t="s">
        <v>206</v>
      </c>
      <c r="D8" s="687" t="s">
        <v>357</v>
      </c>
      <c r="E8" s="677" t="s">
        <v>340</v>
      </c>
      <c r="F8" s="440">
        <v>1</v>
      </c>
      <c r="G8" s="440"/>
      <c r="H8" s="679">
        <v>465</v>
      </c>
      <c r="I8" s="680" t="s">
        <v>59</v>
      </c>
      <c r="J8" s="714" t="s">
        <v>149</v>
      </c>
      <c r="K8" s="727">
        <v>1000000</v>
      </c>
      <c r="L8" s="688">
        <v>975000</v>
      </c>
      <c r="M8" s="689">
        <v>1170000</v>
      </c>
      <c r="N8" s="728">
        <f t="shared" ref="N8:N13" si="0">K8-M8</f>
        <v>-170000</v>
      </c>
      <c r="O8" s="719"/>
      <c r="P8" s="681"/>
      <c r="Q8" s="682">
        <v>1</v>
      </c>
      <c r="R8" s="682"/>
      <c r="S8" s="682"/>
      <c r="T8" s="682"/>
      <c r="U8" s="682"/>
      <c r="V8" s="683" t="s">
        <v>382</v>
      </c>
      <c r="W8" s="317"/>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G8" s="29"/>
      <c r="CH8" s="29"/>
      <c r="CI8" s="29"/>
      <c r="CJ8" s="29"/>
      <c r="CK8" s="29"/>
    </row>
    <row r="9" spans="1:89" s="28" customFormat="1" ht="78.75" customHeight="1">
      <c r="A9" s="664"/>
      <c r="B9" s="667" t="s">
        <v>301</v>
      </c>
      <c r="C9" s="359" t="s">
        <v>214</v>
      </c>
      <c r="D9" s="452" t="s">
        <v>255</v>
      </c>
      <c r="E9" s="690" t="s">
        <v>341</v>
      </c>
      <c r="F9" s="669">
        <v>21</v>
      </c>
      <c r="G9" s="669"/>
      <c r="H9" s="671">
        <v>7875</v>
      </c>
      <c r="I9" s="672" t="s">
        <v>60</v>
      </c>
      <c r="J9" s="713" t="s">
        <v>147</v>
      </c>
      <c r="K9" s="723">
        <v>2500000</v>
      </c>
      <c r="L9" s="684">
        <v>1920000</v>
      </c>
      <c r="M9" s="685">
        <f>L9*1.2</f>
        <v>2304000</v>
      </c>
      <c r="N9" s="724">
        <f t="shared" si="0"/>
        <v>196000</v>
      </c>
      <c r="O9" s="718">
        <v>1</v>
      </c>
      <c r="P9" s="673"/>
      <c r="Q9" s="674">
        <v>1</v>
      </c>
      <c r="R9" s="674"/>
      <c r="S9" s="674"/>
      <c r="T9" s="674"/>
      <c r="U9" s="674"/>
      <c r="V9" s="675" t="s">
        <v>394</v>
      </c>
      <c r="W9" s="8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G9" s="29"/>
      <c r="CH9" s="29"/>
      <c r="CI9" s="29"/>
      <c r="CJ9" s="29"/>
      <c r="CK9" s="29"/>
    </row>
    <row r="10" spans="1:89" s="28" customFormat="1" ht="42" customHeight="1" thickBot="1">
      <c r="A10" s="664"/>
      <c r="B10" s="676" t="s">
        <v>301</v>
      </c>
      <c r="C10" s="432" t="s">
        <v>214</v>
      </c>
      <c r="D10" s="687" t="s">
        <v>256</v>
      </c>
      <c r="E10" s="691" t="s">
        <v>342</v>
      </c>
      <c r="F10" s="677">
        <v>1</v>
      </c>
      <c r="G10" s="677"/>
      <c r="H10" s="679">
        <v>237</v>
      </c>
      <c r="I10" s="680" t="s">
        <v>58</v>
      </c>
      <c r="J10" s="714" t="s">
        <v>147</v>
      </c>
      <c r="K10" s="729">
        <v>450000</v>
      </c>
      <c r="L10" s="688">
        <v>482999</v>
      </c>
      <c r="M10" s="689">
        <f>L10*1.2</f>
        <v>579598.79999999993</v>
      </c>
      <c r="N10" s="728">
        <f t="shared" si="0"/>
        <v>-129598.79999999993</v>
      </c>
      <c r="O10" s="719">
        <v>1</v>
      </c>
      <c r="P10" s="681"/>
      <c r="Q10" s="682">
        <v>1</v>
      </c>
      <c r="R10" s="682"/>
      <c r="S10" s="682"/>
      <c r="T10" s="682"/>
      <c r="U10" s="682"/>
      <c r="V10" s="683" t="s">
        <v>394</v>
      </c>
      <c r="W10" s="8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G10" s="29"/>
      <c r="CH10" s="29"/>
      <c r="CI10" s="29"/>
      <c r="CJ10" s="29"/>
      <c r="CK10" s="29"/>
    </row>
    <row r="11" spans="1:89" s="28" customFormat="1" ht="48" customHeight="1">
      <c r="A11" s="664"/>
      <c r="B11" s="667" t="s">
        <v>301</v>
      </c>
      <c r="C11" s="359" t="s">
        <v>207</v>
      </c>
      <c r="D11" s="452" t="s">
        <v>264</v>
      </c>
      <c r="E11" s="693" t="s">
        <v>343</v>
      </c>
      <c r="F11" s="669">
        <v>1</v>
      </c>
      <c r="G11" s="669"/>
      <c r="H11" s="671">
        <v>246</v>
      </c>
      <c r="I11" s="672" t="s">
        <v>60</v>
      </c>
      <c r="J11" s="713" t="s">
        <v>147</v>
      </c>
      <c r="K11" s="730">
        <v>500767.08</v>
      </c>
      <c r="L11" s="694">
        <v>424378.88</v>
      </c>
      <c r="M11" s="685">
        <f>L11*1.18</f>
        <v>500767.0784</v>
      </c>
      <c r="N11" s="724">
        <f t="shared" si="0"/>
        <v>1.6000000177882612E-3</v>
      </c>
      <c r="O11" s="718">
        <v>1</v>
      </c>
      <c r="P11" s="673"/>
      <c r="Q11" s="674">
        <v>1</v>
      </c>
      <c r="R11" s="674"/>
      <c r="S11" s="674"/>
      <c r="T11" s="674"/>
      <c r="U11" s="674"/>
      <c r="V11" s="675" t="s">
        <v>364</v>
      </c>
      <c r="W11" s="8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G11" s="29"/>
      <c r="CH11" s="29"/>
      <c r="CI11" s="29"/>
      <c r="CJ11" s="29"/>
      <c r="CK11" s="29"/>
    </row>
    <row r="12" spans="1:89" s="28" customFormat="1" ht="60.75" customHeight="1" thickBot="1">
      <c r="A12" s="692" t="s">
        <v>8</v>
      </c>
      <c r="B12" s="676" t="s">
        <v>301</v>
      </c>
      <c r="C12" s="432" t="s">
        <v>207</v>
      </c>
      <c r="D12" s="687" t="s">
        <v>361</v>
      </c>
      <c r="E12" s="691" t="s">
        <v>362</v>
      </c>
      <c r="F12" s="677">
        <v>1</v>
      </c>
      <c r="G12" s="677"/>
      <c r="H12" s="679">
        <v>46</v>
      </c>
      <c r="I12" s="680" t="s">
        <v>59</v>
      </c>
      <c r="J12" s="714" t="s">
        <v>149</v>
      </c>
      <c r="K12" s="731">
        <v>898380</v>
      </c>
      <c r="L12" s="695">
        <v>748650</v>
      </c>
      <c r="M12" s="689">
        <f>L12*1.2</f>
        <v>898380</v>
      </c>
      <c r="N12" s="728">
        <f t="shared" si="0"/>
        <v>0</v>
      </c>
      <c r="O12" s="719">
        <v>1</v>
      </c>
      <c r="P12" s="681"/>
      <c r="Q12" s="682">
        <v>1</v>
      </c>
      <c r="R12" s="682"/>
      <c r="S12" s="682"/>
      <c r="T12" s="682"/>
      <c r="U12" s="682"/>
      <c r="V12" s="683" t="s">
        <v>378</v>
      </c>
      <c r="W12" s="89" t="s">
        <v>363</v>
      </c>
      <c r="X12" s="636" t="s">
        <v>392</v>
      </c>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G12" s="29"/>
      <c r="CH12" s="29"/>
      <c r="CI12" s="29"/>
      <c r="CJ12" s="29"/>
      <c r="CK12" s="29"/>
    </row>
    <row r="13" spans="1:89" s="28" customFormat="1" ht="41.25" customHeight="1">
      <c r="A13" s="664"/>
      <c r="B13" s="667" t="s">
        <v>301</v>
      </c>
      <c r="C13" s="359" t="s">
        <v>208</v>
      </c>
      <c r="D13" s="452" t="s">
        <v>281</v>
      </c>
      <c r="E13" s="693" t="s">
        <v>344</v>
      </c>
      <c r="F13" s="669">
        <v>1</v>
      </c>
      <c r="G13" s="669"/>
      <c r="H13" s="671">
        <v>2002</v>
      </c>
      <c r="I13" s="672" t="s">
        <v>58</v>
      </c>
      <c r="J13" s="713" t="s">
        <v>149</v>
      </c>
      <c r="K13" s="965">
        <v>1690368</v>
      </c>
      <c r="L13" s="945">
        <v>1500000</v>
      </c>
      <c r="M13" s="948">
        <v>1690368</v>
      </c>
      <c r="N13" s="950">
        <f t="shared" si="0"/>
        <v>0</v>
      </c>
      <c r="O13" s="718">
        <v>1</v>
      </c>
      <c r="P13" s="673"/>
      <c r="Q13" s="674">
        <v>1</v>
      </c>
      <c r="R13" s="674"/>
      <c r="S13" s="674"/>
      <c r="T13" s="674"/>
      <c r="U13" s="674"/>
      <c r="V13" s="675" t="s">
        <v>378</v>
      </c>
      <c r="W13" s="954" t="s">
        <v>385</v>
      </c>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G13" s="29"/>
      <c r="CH13" s="29"/>
      <c r="CI13" s="29"/>
      <c r="CJ13" s="29"/>
      <c r="CK13" s="29"/>
    </row>
    <row r="14" spans="1:89" s="28" customFormat="1" ht="41.25" customHeight="1">
      <c r="A14" s="664"/>
      <c r="B14" s="686" t="s">
        <v>301</v>
      </c>
      <c r="C14" s="344" t="s">
        <v>208</v>
      </c>
      <c r="D14" s="381" t="s">
        <v>282</v>
      </c>
      <c r="E14" s="415" t="s">
        <v>345</v>
      </c>
      <c r="F14" s="345">
        <v>1</v>
      </c>
      <c r="G14" s="345"/>
      <c r="H14" s="382">
        <v>175</v>
      </c>
      <c r="I14" s="360" t="s">
        <v>58</v>
      </c>
      <c r="J14" s="715" t="s">
        <v>149</v>
      </c>
      <c r="K14" s="966"/>
      <c r="L14" s="968"/>
      <c r="M14" s="963"/>
      <c r="N14" s="964"/>
      <c r="O14" s="720">
        <v>1</v>
      </c>
      <c r="P14" s="238"/>
      <c r="Q14" s="312">
        <v>1</v>
      </c>
      <c r="R14" s="312"/>
      <c r="S14" s="312"/>
      <c r="T14" s="312"/>
      <c r="U14" s="312"/>
      <c r="V14" s="696" t="s">
        <v>378</v>
      </c>
      <c r="W14" s="955"/>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G14" s="29"/>
      <c r="CH14" s="29"/>
      <c r="CI14" s="29"/>
      <c r="CJ14" s="29"/>
      <c r="CK14" s="29"/>
    </row>
    <row r="15" spans="1:89" s="28" customFormat="1" ht="41.25" customHeight="1">
      <c r="A15" s="664"/>
      <c r="B15" s="686" t="s">
        <v>301</v>
      </c>
      <c r="C15" s="344" t="s">
        <v>208</v>
      </c>
      <c r="D15" s="381" t="s">
        <v>283</v>
      </c>
      <c r="E15" s="415" t="s">
        <v>346</v>
      </c>
      <c r="F15" s="345">
        <v>1</v>
      </c>
      <c r="G15" s="345"/>
      <c r="H15" s="382">
        <v>2895</v>
      </c>
      <c r="I15" s="360" t="s">
        <v>58</v>
      </c>
      <c r="J15" s="715" t="s">
        <v>149</v>
      </c>
      <c r="K15" s="956">
        <v>865200</v>
      </c>
      <c r="L15" s="968">
        <v>721000</v>
      </c>
      <c r="M15" s="947">
        <f>L15*1.2</f>
        <v>865200</v>
      </c>
      <c r="N15" s="967">
        <f>K15+K16-M15</f>
        <v>0</v>
      </c>
      <c r="O15" s="720">
        <v>1</v>
      </c>
      <c r="P15" s="238"/>
      <c r="Q15" s="312">
        <v>1</v>
      </c>
      <c r="R15" s="312"/>
      <c r="S15" s="312"/>
      <c r="T15" s="312"/>
      <c r="U15" s="312"/>
      <c r="V15" s="696" t="s">
        <v>382</v>
      </c>
      <c r="W15" s="955"/>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G15" s="29"/>
      <c r="CH15" s="29"/>
      <c r="CI15" s="29"/>
      <c r="CJ15" s="29"/>
      <c r="CK15" s="29"/>
    </row>
    <row r="16" spans="1:89" s="28" customFormat="1" ht="41.25" customHeight="1">
      <c r="A16" s="664"/>
      <c r="B16" s="686" t="s">
        <v>301</v>
      </c>
      <c r="C16" s="344" t="s">
        <v>208</v>
      </c>
      <c r="D16" s="381" t="s">
        <v>284</v>
      </c>
      <c r="E16" s="415" t="s">
        <v>347</v>
      </c>
      <c r="F16" s="345">
        <v>1</v>
      </c>
      <c r="G16" s="345"/>
      <c r="H16" s="382">
        <v>1064</v>
      </c>
      <c r="I16" s="360" t="s">
        <v>58</v>
      </c>
      <c r="J16" s="715" t="s">
        <v>149</v>
      </c>
      <c r="K16" s="966"/>
      <c r="L16" s="968"/>
      <c r="M16" s="947"/>
      <c r="N16" s="967"/>
      <c r="O16" s="720">
        <v>1</v>
      </c>
      <c r="P16" s="238"/>
      <c r="Q16" s="312">
        <v>1</v>
      </c>
      <c r="R16" s="312"/>
      <c r="S16" s="312"/>
      <c r="T16" s="312"/>
      <c r="U16" s="312"/>
      <c r="V16" s="696" t="s">
        <v>382</v>
      </c>
      <c r="W16" s="955"/>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G16" s="29"/>
      <c r="CH16" s="29"/>
      <c r="CI16" s="29"/>
      <c r="CJ16" s="29"/>
      <c r="CK16" s="29"/>
    </row>
    <row r="17" spans="1:89" s="28" customFormat="1" ht="41.25" customHeight="1">
      <c r="A17" s="664"/>
      <c r="B17" s="686" t="s">
        <v>301</v>
      </c>
      <c r="C17" s="344" t="s">
        <v>208</v>
      </c>
      <c r="D17" s="381" t="s">
        <v>285</v>
      </c>
      <c r="E17" s="415" t="s">
        <v>348</v>
      </c>
      <c r="F17" s="345">
        <v>1</v>
      </c>
      <c r="G17" s="345"/>
      <c r="H17" s="382">
        <v>175</v>
      </c>
      <c r="I17" s="360" t="s">
        <v>58</v>
      </c>
      <c r="J17" s="715" t="s">
        <v>147</v>
      </c>
      <c r="K17" s="732">
        <v>1107698.3700000001</v>
      </c>
      <c r="L17" s="637">
        <v>930000</v>
      </c>
      <c r="M17" s="638">
        <v>1107698.3700000001</v>
      </c>
      <c r="N17" s="726">
        <f>K17-M17</f>
        <v>0</v>
      </c>
      <c r="O17" s="720">
        <v>1</v>
      </c>
      <c r="P17" s="238"/>
      <c r="Q17" s="312">
        <v>1</v>
      </c>
      <c r="R17" s="312"/>
      <c r="S17" s="312"/>
      <c r="T17" s="312"/>
      <c r="U17" s="312"/>
      <c r="V17" s="696" t="s">
        <v>378</v>
      </c>
      <c r="W17" s="955"/>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G17" s="29"/>
      <c r="CH17" s="29"/>
      <c r="CI17" s="29"/>
      <c r="CJ17" s="29"/>
      <c r="CK17" s="29"/>
    </row>
    <row r="18" spans="1:89" s="28" customFormat="1" ht="41.25" customHeight="1">
      <c r="A18" s="664"/>
      <c r="B18" s="686" t="s">
        <v>301</v>
      </c>
      <c r="C18" s="344" t="s">
        <v>208</v>
      </c>
      <c r="D18" s="381" t="s">
        <v>286</v>
      </c>
      <c r="E18" s="415" t="s">
        <v>349</v>
      </c>
      <c r="F18" s="345">
        <v>1</v>
      </c>
      <c r="G18" s="345"/>
      <c r="H18" s="382">
        <v>798</v>
      </c>
      <c r="I18" s="360" t="s">
        <v>58</v>
      </c>
      <c r="J18" s="715" t="s">
        <v>147</v>
      </c>
      <c r="K18" s="732">
        <v>2427568.96</v>
      </c>
      <c r="L18" s="637">
        <v>2037000</v>
      </c>
      <c r="M18" s="638">
        <v>2427568.96</v>
      </c>
      <c r="N18" s="726">
        <f>K18-M18</f>
        <v>0</v>
      </c>
      <c r="O18" s="720">
        <v>1</v>
      </c>
      <c r="P18" s="238"/>
      <c r="Q18" s="312">
        <v>1</v>
      </c>
      <c r="R18" s="312"/>
      <c r="S18" s="312"/>
      <c r="T18" s="312"/>
      <c r="U18" s="312"/>
      <c r="V18" s="696" t="s">
        <v>378</v>
      </c>
      <c r="W18" s="955"/>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G18" s="29"/>
      <c r="CH18" s="29"/>
      <c r="CI18" s="29"/>
      <c r="CJ18" s="29"/>
      <c r="CK18" s="29"/>
    </row>
    <row r="19" spans="1:89" s="28" customFormat="1" ht="41.25" customHeight="1">
      <c r="A19" s="664"/>
      <c r="B19" s="686" t="s">
        <v>301</v>
      </c>
      <c r="C19" s="344" t="s">
        <v>208</v>
      </c>
      <c r="D19" s="381" t="s">
        <v>287</v>
      </c>
      <c r="E19" s="415" t="s">
        <v>350</v>
      </c>
      <c r="F19" s="345">
        <v>1</v>
      </c>
      <c r="G19" s="345"/>
      <c r="H19" s="382">
        <v>278</v>
      </c>
      <c r="I19" s="360" t="s">
        <v>58</v>
      </c>
      <c r="J19" s="715" t="s">
        <v>147</v>
      </c>
      <c r="K19" s="956">
        <v>1187746.3</v>
      </c>
      <c r="L19" s="968">
        <v>998000</v>
      </c>
      <c r="M19" s="958">
        <v>1187746.3</v>
      </c>
      <c r="N19" s="959">
        <f>K19-M19</f>
        <v>0</v>
      </c>
      <c r="O19" s="720">
        <v>1</v>
      </c>
      <c r="P19" s="238"/>
      <c r="Q19" s="312">
        <v>1</v>
      </c>
      <c r="R19" s="312"/>
      <c r="S19" s="312"/>
      <c r="T19" s="312"/>
      <c r="U19" s="312"/>
      <c r="V19" s="696" t="s">
        <v>378</v>
      </c>
      <c r="W19" s="955"/>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G19" s="29"/>
      <c r="CH19" s="29"/>
      <c r="CI19" s="29"/>
      <c r="CJ19" s="29"/>
      <c r="CK19" s="29"/>
    </row>
    <row r="20" spans="1:89" s="28" customFormat="1" ht="41.25" customHeight="1" thickBot="1">
      <c r="A20" s="664"/>
      <c r="B20" s="676" t="s">
        <v>301</v>
      </c>
      <c r="C20" s="432" t="s">
        <v>208</v>
      </c>
      <c r="D20" s="687" t="s">
        <v>288</v>
      </c>
      <c r="E20" s="691" t="s">
        <v>351</v>
      </c>
      <c r="F20" s="677">
        <v>1</v>
      </c>
      <c r="G20" s="677"/>
      <c r="H20" s="679">
        <v>196</v>
      </c>
      <c r="I20" s="680" t="s">
        <v>58</v>
      </c>
      <c r="J20" s="714" t="s">
        <v>147</v>
      </c>
      <c r="K20" s="957"/>
      <c r="L20" s="946"/>
      <c r="M20" s="949"/>
      <c r="N20" s="951"/>
      <c r="O20" s="719">
        <v>1</v>
      </c>
      <c r="P20" s="681"/>
      <c r="Q20" s="682">
        <v>1</v>
      </c>
      <c r="R20" s="682"/>
      <c r="S20" s="682"/>
      <c r="T20" s="682"/>
      <c r="U20" s="682"/>
      <c r="V20" s="683" t="s">
        <v>378</v>
      </c>
      <c r="W20" s="955"/>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G20" s="29"/>
      <c r="CH20" s="29"/>
      <c r="CI20" s="29"/>
      <c r="CJ20" s="29"/>
      <c r="CK20" s="29"/>
    </row>
    <row r="21" spans="1:89" s="28" customFormat="1" ht="45.75" customHeight="1" thickBot="1">
      <c r="A21" s="664"/>
      <c r="B21" s="702" t="s">
        <v>301</v>
      </c>
      <c r="C21" s="703" t="s">
        <v>209</v>
      </c>
      <c r="D21" s="704" t="s">
        <v>292</v>
      </c>
      <c r="E21" s="705" t="s">
        <v>352</v>
      </c>
      <c r="F21" s="706">
        <v>1</v>
      </c>
      <c r="G21" s="706"/>
      <c r="H21" s="707">
        <v>1680</v>
      </c>
      <c r="I21" s="708" t="s">
        <v>59</v>
      </c>
      <c r="J21" s="716" t="s">
        <v>147</v>
      </c>
      <c r="K21" s="733">
        <v>241017.26</v>
      </c>
      <c r="L21" s="709">
        <v>204251.91</v>
      </c>
      <c r="M21" s="709">
        <f>L21*1.18</f>
        <v>241017.25380000001</v>
      </c>
      <c r="N21" s="734">
        <f>K21-M21</f>
        <v>6.2000000034458935E-3</v>
      </c>
      <c r="O21" s="721">
        <v>1</v>
      </c>
      <c r="P21" s="710"/>
      <c r="Q21" s="711">
        <v>1</v>
      </c>
      <c r="R21" s="711"/>
      <c r="S21" s="711"/>
      <c r="T21" s="711"/>
      <c r="U21" s="711"/>
      <c r="V21" s="712" t="s">
        <v>364</v>
      </c>
      <c r="W21" s="276"/>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G21" s="29"/>
      <c r="CH21" s="29"/>
      <c r="CI21" s="29"/>
      <c r="CJ21" s="29"/>
      <c r="CK21" s="29"/>
    </row>
    <row r="22" spans="1:89" s="28" customFormat="1" ht="34.5" customHeight="1">
      <c r="A22" s="664"/>
      <c r="B22" s="667" t="s">
        <v>301</v>
      </c>
      <c r="C22" s="359" t="s">
        <v>210</v>
      </c>
      <c r="D22" s="452" t="s">
        <v>295</v>
      </c>
      <c r="E22" s="693" t="s">
        <v>295</v>
      </c>
      <c r="F22" s="669">
        <v>1</v>
      </c>
      <c r="G22" s="669"/>
      <c r="H22" s="671">
        <v>2783</v>
      </c>
      <c r="I22" s="672" t="s">
        <v>58</v>
      </c>
      <c r="J22" s="713" t="s">
        <v>149</v>
      </c>
      <c r="K22" s="735">
        <v>300000</v>
      </c>
      <c r="L22" s="945">
        <v>298000</v>
      </c>
      <c r="M22" s="948">
        <f>L22*1.18</f>
        <v>351640</v>
      </c>
      <c r="N22" s="950">
        <f>K22+K23-M22</f>
        <v>3486.2199999999721</v>
      </c>
      <c r="O22" s="718">
        <v>1</v>
      </c>
      <c r="P22" s="673"/>
      <c r="Q22" s="674">
        <v>1</v>
      </c>
      <c r="R22" s="674"/>
      <c r="S22" s="674"/>
      <c r="T22" s="674"/>
      <c r="U22" s="674"/>
      <c r="V22" s="675" t="s">
        <v>364</v>
      </c>
      <c r="W22" s="276"/>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G22" s="29"/>
      <c r="CH22" s="29"/>
      <c r="CI22" s="29"/>
      <c r="CJ22" s="29"/>
      <c r="CK22" s="29"/>
    </row>
    <row r="23" spans="1:89" s="28" customFormat="1" ht="34.5" customHeight="1" thickBot="1">
      <c r="A23" s="664"/>
      <c r="B23" s="676" t="s">
        <v>301</v>
      </c>
      <c r="C23" s="432" t="s">
        <v>210</v>
      </c>
      <c r="D23" s="687" t="s">
        <v>296</v>
      </c>
      <c r="E23" s="691" t="s">
        <v>296</v>
      </c>
      <c r="F23" s="677">
        <v>1</v>
      </c>
      <c r="G23" s="677"/>
      <c r="H23" s="679">
        <v>1211</v>
      </c>
      <c r="I23" s="680" t="s">
        <v>58</v>
      </c>
      <c r="J23" s="714" t="s">
        <v>149</v>
      </c>
      <c r="K23" s="736">
        <v>55126.22</v>
      </c>
      <c r="L23" s="946"/>
      <c r="M23" s="949"/>
      <c r="N23" s="951"/>
      <c r="O23" s="719">
        <v>1</v>
      </c>
      <c r="P23" s="681"/>
      <c r="Q23" s="682">
        <v>1</v>
      </c>
      <c r="R23" s="682"/>
      <c r="S23" s="682"/>
      <c r="T23" s="682"/>
      <c r="U23" s="682"/>
      <c r="V23" s="683" t="s">
        <v>364</v>
      </c>
      <c r="W23" s="276"/>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G23" s="29"/>
      <c r="CH23" s="29"/>
      <c r="CI23" s="29"/>
      <c r="CJ23" s="29"/>
      <c r="CK23" s="29"/>
    </row>
    <row r="24" spans="1:89" s="84" customFormat="1" ht="34.5" customHeight="1" thickBot="1">
      <c r="A24" s="562"/>
      <c r="B24" s="665"/>
      <c r="C24" s="697"/>
      <c r="D24" s="698"/>
      <c r="E24" s="698"/>
      <c r="F24" s="699">
        <f>SUM(F4:F23)</f>
        <v>40</v>
      </c>
      <c r="G24" s="699"/>
      <c r="H24" s="699">
        <f>SUM(H4:H23)</f>
        <v>28308</v>
      </c>
      <c r="I24" s="697"/>
      <c r="J24" s="717"/>
      <c r="K24" s="737">
        <f>SUM(K4:K23)</f>
        <v>14869612.190000001</v>
      </c>
      <c r="L24" s="738">
        <f>SUM(L4:L23)</f>
        <v>11947279.789999999</v>
      </c>
      <c r="M24" s="738">
        <f>SUM(M4:M23)</f>
        <v>14167724.7622</v>
      </c>
      <c r="N24" s="739">
        <f>SUM(N4:N23)</f>
        <v>701887.42779999995</v>
      </c>
      <c r="O24" s="722"/>
      <c r="P24" s="666"/>
      <c r="Q24" s="700">
        <f>SUM(Q4:Q23)</f>
        <v>20</v>
      </c>
      <c r="R24" s="700">
        <f>SUM(R4:R23)</f>
        <v>0</v>
      </c>
      <c r="S24" s="700">
        <f>SUM(S4:S23)</f>
        <v>0</v>
      </c>
      <c r="T24" s="700">
        <f>SUM(T4:T23)</f>
        <v>0</v>
      </c>
      <c r="U24" s="700">
        <f>SUM(U4:U23)</f>
        <v>0</v>
      </c>
      <c r="V24" s="701"/>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G24" s="83"/>
      <c r="CH24" s="83"/>
      <c r="CI24" s="83"/>
      <c r="CJ24" s="83"/>
      <c r="CK24" s="83"/>
    </row>
    <row r="25" spans="1:89" ht="21">
      <c r="F25" s="49"/>
      <c r="G25" s="49"/>
      <c r="H25" s="49"/>
      <c r="O25" s="557" t="s">
        <v>129</v>
      </c>
      <c r="P25" s="558" t="s">
        <v>130</v>
      </c>
      <c r="Q25" s="559" t="s">
        <v>131</v>
      </c>
      <c r="R25" s="560" t="s">
        <v>166</v>
      </c>
      <c r="S25" s="560" t="s">
        <v>132</v>
      </c>
      <c r="T25" s="560" t="s">
        <v>133</v>
      </c>
      <c r="U25" s="560" t="s">
        <v>165</v>
      </c>
      <c r="V25" s="561" t="s">
        <v>134</v>
      </c>
    </row>
    <row r="26" spans="1:89">
      <c r="F26" s="49"/>
      <c r="G26" s="49"/>
      <c r="H26" s="49"/>
      <c r="R26" s="514"/>
    </row>
    <row r="27" spans="1:89">
      <c r="F27" s="49"/>
      <c r="G27" s="49"/>
      <c r="H27" s="49"/>
    </row>
    <row r="28" spans="1:89">
      <c r="F28" s="49"/>
      <c r="G28" s="49"/>
      <c r="H28" s="49"/>
    </row>
    <row r="29" spans="1:89">
      <c r="F29" s="49"/>
      <c r="G29" s="49"/>
      <c r="H29" s="49"/>
    </row>
    <row r="30" spans="1:89">
      <c r="F30" s="49"/>
      <c r="G30" s="49"/>
      <c r="H30" s="49"/>
    </row>
    <row r="31" spans="1:89">
      <c r="F31" s="49"/>
      <c r="G31" s="49"/>
      <c r="H31" s="49"/>
    </row>
    <row r="32" spans="1:89">
      <c r="F32" s="49"/>
      <c r="G32" s="49"/>
      <c r="H32" s="49"/>
    </row>
    <row r="33" spans="6:8">
      <c r="F33" s="49"/>
      <c r="G33" s="49"/>
      <c r="H33" s="49"/>
    </row>
    <row r="34" spans="6:8">
      <c r="F34" s="49"/>
      <c r="G34" s="49"/>
      <c r="H34" s="49"/>
    </row>
    <row r="35" spans="6:8">
      <c r="F35" s="49"/>
      <c r="G35" s="49"/>
      <c r="H35" s="49"/>
    </row>
    <row r="36" spans="6:8">
      <c r="F36" s="49"/>
      <c r="G36" s="49"/>
      <c r="H36" s="49"/>
    </row>
    <row r="37" spans="6:8">
      <c r="F37" s="49"/>
      <c r="G37" s="49"/>
      <c r="H37" s="49"/>
    </row>
    <row r="38" spans="6:8">
      <c r="F38" s="49"/>
      <c r="G38" s="49"/>
      <c r="H38" s="49"/>
    </row>
    <row r="39" spans="6:8">
      <c r="F39" s="49"/>
      <c r="G39" s="49"/>
      <c r="H39" s="49"/>
    </row>
    <row r="40" spans="6:8">
      <c r="F40" s="49"/>
      <c r="G40" s="49"/>
      <c r="H40" s="49"/>
    </row>
    <row r="41" spans="6:8">
      <c r="F41" s="49"/>
      <c r="G41" s="49"/>
      <c r="H41" s="49"/>
    </row>
    <row r="42" spans="6:8">
      <c r="F42" s="49"/>
      <c r="G42" s="49"/>
      <c r="H42" s="49"/>
    </row>
    <row r="43" spans="6:8">
      <c r="F43" s="49"/>
      <c r="G43" s="49"/>
      <c r="H43" s="49"/>
    </row>
    <row r="44" spans="6:8">
      <c r="F44" s="49"/>
      <c r="G44" s="49"/>
      <c r="H44" s="49"/>
    </row>
    <row r="45" spans="6:8">
      <c r="F45" s="49"/>
      <c r="G45" s="49"/>
      <c r="H45" s="49"/>
    </row>
    <row r="46" spans="6:8">
      <c r="F46" s="49"/>
      <c r="G46" s="49"/>
      <c r="H46" s="49"/>
    </row>
    <row r="47" spans="6:8">
      <c r="F47" s="49"/>
      <c r="G47" s="49"/>
      <c r="H47" s="49"/>
    </row>
    <row r="48" spans="6:8">
      <c r="F48" s="49"/>
      <c r="G48" s="49"/>
      <c r="H48" s="49"/>
    </row>
    <row r="49" spans="6:8">
      <c r="F49" s="49"/>
      <c r="G49" s="49"/>
      <c r="H49" s="49"/>
    </row>
    <row r="50" spans="6:8">
      <c r="F50" s="49"/>
      <c r="G50" s="49"/>
      <c r="H50" s="49"/>
    </row>
    <row r="51" spans="6:8">
      <c r="F51" s="49"/>
      <c r="G51" s="49"/>
      <c r="H51" s="49"/>
    </row>
    <row r="52" spans="6:8">
      <c r="F52" s="49"/>
      <c r="G52" s="49"/>
      <c r="H52" s="49"/>
    </row>
    <row r="53" spans="6:8">
      <c r="F53" s="49"/>
      <c r="G53" s="49"/>
      <c r="H53" s="49"/>
    </row>
    <row r="54" spans="6:8">
      <c r="F54" s="49"/>
      <c r="G54" s="49"/>
      <c r="H54" s="49"/>
    </row>
    <row r="55" spans="6:8">
      <c r="F55" s="49"/>
      <c r="G55" s="49"/>
      <c r="H55" s="49"/>
    </row>
    <row r="56" spans="6:8">
      <c r="F56" s="49"/>
      <c r="G56" s="49"/>
      <c r="H56" s="49"/>
    </row>
    <row r="57" spans="6:8">
      <c r="F57" s="49"/>
      <c r="G57" s="49"/>
      <c r="H57" s="49"/>
    </row>
    <row r="58" spans="6:8">
      <c r="F58" s="49"/>
      <c r="G58" s="49"/>
      <c r="H58" s="49"/>
    </row>
    <row r="59" spans="6:8">
      <c r="F59" s="49"/>
      <c r="G59" s="49"/>
      <c r="H59" s="49"/>
    </row>
    <row r="60" spans="6:8">
      <c r="F60" s="49"/>
      <c r="G60" s="49"/>
      <c r="H60" s="49"/>
    </row>
    <row r="61" spans="6:8">
      <c r="F61" s="49"/>
      <c r="G61" s="49"/>
      <c r="H61" s="49"/>
    </row>
    <row r="62" spans="6:8">
      <c r="F62" s="49"/>
      <c r="G62" s="49"/>
      <c r="H62" s="49"/>
    </row>
    <row r="63" spans="6:8">
      <c r="F63" s="49"/>
      <c r="G63" s="49"/>
      <c r="H63" s="49"/>
    </row>
    <row r="64" spans="6:8">
      <c r="F64" s="49"/>
      <c r="G64" s="49"/>
      <c r="H64" s="49"/>
    </row>
    <row r="65" spans="6:8">
      <c r="F65" s="49"/>
      <c r="G65" s="49"/>
      <c r="H65" s="49"/>
    </row>
    <row r="66" spans="6:8">
      <c r="F66" s="49"/>
      <c r="G66" s="49"/>
      <c r="H66" s="49"/>
    </row>
    <row r="67" spans="6:8">
      <c r="F67" s="49"/>
      <c r="G67" s="49"/>
      <c r="H67" s="49"/>
    </row>
    <row r="68" spans="6:8">
      <c r="F68" s="49"/>
      <c r="G68" s="49"/>
      <c r="H68" s="49"/>
    </row>
    <row r="69" spans="6:8">
      <c r="F69" s="49"/>
      <c r="G69" s="49"/>
      <c r="H69" s="49"/>
    </row>
    <row r="70" spans="6:8">
      <c r="F70" s="49"/>
      <c r="G70" s="49"/>
      <c r="H70" s="49"/>
    </row>
    <row r="71" spans="6:8">
      <c r="F71" s="49"/>
      <c r="G71" s="49"/>
      <c r="H71" s="49"/>
    </row>
    <row r="72" spans="6:8">
      <c r="F72" s="49"/>
      <c r="G72" s="49"/>
      <c r="H72" s="49"/>
    </row>
    <row r="73" spans="6:8">
      <c r="F73" s="49"/>
      <c r="G73" s="49"/>
      <c r="H73" s="49"/>
    </row>
    <row r="74" spans="6:8">
      <c r="F74" s="49"/>
      <c r="G74" s="49"/>
      <c r="H74" s="49"/>
    </row>
    <row r="75" spans="6:8">
      <c r="F75" s="49"/>
      <c r="G75" s="49"/>
      <c r="H75" s="49"/>
    </row>
    <row r="76" spans="6:8">
      <c r="F76" s="49"/>
      <c r="G76" s="49"/>
      <c r="H76" s="49"/>
    </row>
    <row r="77" spans="6:8">
      <c r="F77" s="49"/>
      <c r="G77" s="49"/>
      <c r="H77" s="49"/>
    </row>
    <row r="78" spans="6:8">
      <c r="F78" s="49"/>
      <c r="G78" s="49"/>
      <c r="H78" s="49"/>
    </row>
    <row r="79" spans="6:8">
      <c r="F79" s="49"/>
      <c r="G79" s="49"/>
      <c r="H79" s="49"/>
    </row>
    <row r="80" spans="6:8">
      <c r="F80" s="49"/>
      <c r="G80" s="49"/>
      <c r="H80" s="49"/>
    </row>
    <row r="81" spans="6:8">
      <c r="F81" s="49"/>
      <c r="G81" s="49"/>
      <c r="H81" s="49"/>
    </row>
    <row r="82" spans="6:8">
      <c r="F82" s="49"/>
      <c r="G82" s="49"/>
      <c r="H82" s="49"/>
    </row>
    <row r="83" spans="6:8">
      <c r="F83" s="49"/>
      <c r="G83" s="49"/>
      <c r="H83" s="49"/>
    </row>
    <row r="84" spans="6:8">
      <c r="F84" s="49"/>
      <c r="G84" s="49"/>
      <c r="H84" s="49"/>
    </row>
    <row r="85" spans="6:8">
      <c r="F85" s="49"/>
      <c r="G85" s="49"/>
      <c r="H85" s="49"/>
    </row>
    <row r="86" spans="6:8">
      <c r="F86" s="49"/>
      <c r="G86" s="49"/>
      <c r="H86" s="49"/>
    </row>
    <row r="87" spans="6:8">
      <c r="F87" s="49"/>
      <c r="G87" s="49"/>
      <c r="H87" s="49"/>
    </row>
    <row r="88" spans="6:8">
      <c r="F88" s="49"/>
      <c r="G88" s="49"/>
      <c r="H88" s="49"/>
    </row>
    <row r="89" spans="6:8">
      <c r="F89" s="49"/>
      <c r="G89" s="49"/>
      <c r="H89" s="49"/>
    </row>
    <row r="90" spans="6:8">
      <c r="F90" s="49"/>
      <c r="G90" s="49"/>
      <c r="H90" s="49"/>
    </row>
    <row r="91" spans="6:8">
      <c r="F91" s="49"/>
      <c r="G91" s="49"/>
      <c r="H91" s="49"/>
    </row>
    <row r="92" spans="6:8">
      <c r="F92" s="49"/>
      <c r="G92" s="49"/>
      <c r="H92" s="49"/>
    </row>
    <row r="93" spans="6:8">
      <c r="F93" s="49"/>
      <c r="G93" s="49"/>
      <c r="H93" s="49"/>
    </row>
    <row r="94" spans="6:8">
      <c r="F94" s="49"/>
      <c r="G94" s="49"/>
      <c r="H94" s="49"/>
    </row>
    <row r="95" spans="6:8">
      <c r="F95" s="49"/>
      <c r="G95" s="49"/>
      <c r="H95" s="49"/>
    </row>
    <row r="96" spans="6:8">
      <c r="F96" s="49"/>
      <c r="G96" s="49"/>
      <c r="H96" s="49"/>
    </row>
    <row r="97" spans="6:8">
      <c r="F97" s="49"/>
      <c r="G97" s="49"/>
      <c r="H97" s="49"/>
    </row>
    <row r="98" spans="6:8">
      <c r="F98" s="49"/>
      <c r="G98" s="49"/>
      <c r="H98" s="49"/>
    </row>
    <row r="99" spans="6:8">
      <c r="F99" s="49"/>
      <c r="G99" s="49"/>
      <c r="H99" s="49"/>
    </row>
    <row r="100" spans="6:8">
      <c r="F100" s="49"/>
      <c r="G100" s="49"/>
      <c r="H100" s="49"/>
    </row>
    <row r="101" spans="6:8">
      <c r="F101" s="49"/>
      <c r="G101" s="49"/>
      <c r="H101" s="49"/>
    </row>
    <row r="102" spans="6:8">
      <c r="F102" s="49"/>
      <c r="G102" s="49"/>
      <c r="H102" s="49"/>
    </row>
    <row r="103" spans="6:8">
      <c r="F103" s="49"/>
      <c r="G103" s="49"/>
      <c r="H103" s="49"/>
    </row>
    <row r="104" spans="6:8">
      <c r="F104" s="49"/>
      <c r="G104" s="49"/>
      <c r="H104" s="49"/>
    </row>
    <row r="105" spans="6:8">
      <c r="F105" s="49"/>
      <c r="G105" s="49"/>
      <c r="H105" s="49"/>
    </row>
    <row r="106" spans="6:8">
      <c r="F106" s="49"/>
      <c r="G106" s="49"/>
      <c r="H106" s="49"/>
    </row>
    <row r="107" spans="6:8">
      <c r="F107" s="49"/>
      <c r="G107" s="49"/>
      <c r="H107" s="49"/>
    </row>
    <row r="108" spans="6:8">
      <c r="F108" s="49"/>
      <c r="G108" s="49"/>
      <c r="H108" s="49"/>
    </row>
    <row r="109" spans="6:8">
      <c r="F109" s="49"/>
      <c r="G109" s="49"/>
      <c r="H109" s="49"/>
    </row>
    <row r="110" spans="6:8">
      <c r="F110" s="49"/>
      <c r="G110" s="49"/>
      <c r="H110" s="49"/>
    </row>
    <row r="111" spans="6:8">
      <c r="F111" s="49"/>
      <c r="G111" s="49"/>
      <c r="H111" s="49"/>
    </row>
    <row r="112" spans="6:8">
      <c r="F112" s="49"/>
      <c r="G112" s="49"/>
      <c r="H112" s="49"/>
    </row>
    <row r="113" spans="6:8">
      <c r="F113" s="49"/>
      <c r="G113" s="49"/>
      <c r="H113" s="49"/>
    </row>
    <row r="114" spans="6:8">
      <c r="F114" s="49"/>
      <c r="G114" s="49"/>
      <c r="H114" s="49"/>
    </row>
    <row r="115" spans="6:8">
      <c r="F115" s="49"/>
      <c r="G115" s="49"/>
      <c r="H115" s="49"/>
    </row>
    <row r="116" spans="6:8">
      <c r="F116" s="49"/>
      <c r="G116" s="49"/>
      <c r="H116" s="49"/>
    </row>
    <row r="117" spans="6:8">
      <c r="F117" s="49"/>
      <c r="G117" s="49"/>
      <c r="H117" s="49"/>
    </row>
    <row r="118" spans="6:8">
      <c r="F118" s="49"/>
      <c r="G118" s="49"/>
      <c r="H118" s="49"/>
    </row>
    <row r="119" spans="6:8">
      <c r="F119" s="49"/>
      <c r="G119" s="49"/>
      <c r="H119" s="49"/>
    </row>
    <row r="120" spans="6:8">
      <c r="F120" s="49"/>
      <c r="G120" s="49"/>
      <c r="H120" s="49"/>
    </row>
    <row r="121" spans="6:8">
      <c r="F121" s="49"/>
      <c r="G121" s="49"/>
      <c r="H121" s="49"/>
    </row>
    <row r="122" spans="6:8">
      <c r="F122" s="49"/>
      <c r="G122" s="49"/>
      <c r="H122" s="49"/>
    </row>
    <row r="123" spans="6:8">
      <c r="F123" s="49"/>
      <c r="G123" s="49"/>
      <c r="H123" s="49"/>
    </row>
    <row r="124" spans="6:8">
      <c r="F124" s="49"/>
      <c r="G124" s="49"/>
      <c r="H124" s="49"/>
    </row>
    <row r="125" spans="6:8">
      <c r="F125" s="49"/>
      <c r="G125" s="49"/>
      <c r="H125" s="49"/>
    </row>
    <row r="126" spans="6:8">
      <c r="F126" s="49"/>
      <c r="G126" s="49"/>
      <c r="H126" s="49"/>
    </row>
    <row r="127" spans="6:8">
      <c r="F127" s="49"/>
      <c r="G127" s="49"/>
      <c r="H127" s="49"/>
    </row>
    <row r="128" spans="6:8">
      <c r="F128" s="49"/>
      <c r="G128" s="49"/>
      <c r="H128" s="49"/>
    </row>
    <row r="129" spans="6:8">
      <c r="F129" s="49"/>
      <c r="G129" s="49"/>
      <c r="H129" s="49"/>
    </row>
    <row r="130" spans="6:8">
      <c r="F130" s="49"/>
      <c r="G130" s="49"/>
      <c r="H130" s="49"/>
    </row>
    <row r="131" spans="6:8">
      <c r="F131" s="49"/>
      <c r="G131" s="49"/>
      <c r="H131" s="49"/>
    </row>
    <row r="132" spans="6:8">
      <c r="F132" s="49"/>
      <c r="G132" s="49"/>
      <c r="H132" s="49"/>
    </row>
    <row r="133" spans="6:8">
      <c r="F133" s="49"/>
      <c r="G133" s="49"/>
      <c r="H133" s="49"/>
    </row>
    <row r="134" spans="6:8">
      <c r="F134" s="49"/>
      <c r="G134" s="49"/>
      <c r="H134" s="49"/>
    </row>
    <row r="135" spans="6:8">
      <c r="F135" s="49"/>
      <c r="G135" s="49"/>
      <c r="H135" s="49"/>
    </row>
    <row r="136" spans="6:8">
      <c r="F136" s="49"/>
      <c r="G136" s="49"/>
      <c r="H136" s="49"/>
    </row>
    <row r="137" spans="6:8">
      <c r="F137" s="49"/>
      <c r="G137" s="49"/>
      <c r="H137" s="49"/>
    </row>
    <row r="138" spans="6:8">
      <c r="F138" s="49"/>
      <c r="G138" s="49"/>
      <c r="H138" s="49"/>
    </row>
    <row r="139" spans="6:8">
      <c r="F139" s="49"/>
      <c r="G139" s="49"/>
      <c r="H139" s="49"/>
    </row>
    <row r="140" spans="6:8">
      <c r="F140" s="49"/>
      <c r="G140" s="49"/>
      <c r="H140" s="49"/>
    </row>
    <row r="141" spans="6:8">
      <c r="F141" s="49"/>
      <c r="G141" s="49"/>
      <c r="H141" s="49"/>
    </row>
    <row r="142" spans="6:8">
      <c r="F142" s="49"/>
      <c r="G142" s="49"/>
      <c r="H142" s="49"/>
    </row>
    <row r="143" spans="6:8">
      <c r="F143" s="49"/>
      <c r="G143" s="49"/>
      <c r="H143" s="49"/>
    </row>
    <row r="144" spans="6:8">
      <c r="F144" s="49"/>
      <c r="G144" s="49"/>
      <c r="H144" s="49"/>
    </row>
    <row r="145" spans="6:8">
      <c r="F145" s="49"/>
      <c r="G145" s="49"/>
      <c r="H145" s="49"/>
    </row>
    <row r="146" spans="6:8">
      <c r="F146" s="49"/>
      <c r="G146" s="49"/>
      <c r="H146" s="49"/>
    </row>
    <row r="147" spans="6:8">
      <c r="F147" s="49"/>
      <c r="G147" s="49"/>
      <c r="H147" s="49"/>
    </row>
    <row r="148" spans="6:8">
      <c r="F148" s="49"/>
      <c r="G148" s="49"/>
      <c r="H148" s="49"/>
    </row>
    <row r="149" spans="6:8">
      <c r="F149" s="49"/>
      <c r="G149" s="49"/>
      <c r="H149" s="49"/>
    </row>
    <row r="150" spans="6:8">
      <c r="F150" s="49"/>
      <c r="G150" s="49"/>
      <c r="H150" s="49"/>
    </row>
    <row r="151" spans="6:8">
      <c r="F151" s="49"/>
      <c r="G151" s="49"/>
      <c r="H151" s="49"/>
    </row>
    <row r="152" spans="6:8">
      <c r="F152" s="49"/>
      <c r="G152" s="49"/>
      <c r="H152" s="49"/>
    </row>
    <row r="153" spans="6:8">
      <c r="F153" s="49"/>
      <c r="G153" s="49"/>
      <c r="H153" s="49"/>
    </row>
    <row r="154" spans="6:8">
      <c r="F154" s="49"/>
      <c r="G154" s="49"/>
      <c r="H154" s="49"/>
    </row>
    <row r="155" spans="6:8">
      <c r="F155" s="49"/>
      <c r="G155" s="49"/>
      <c r="H155" s="49"/>
    </row>
    <row r="156" spans="6:8">
      <c r="F156" s="49"/>
      <c r="G156" s="49"/>
      <c r="H156" s="49"/>
    </row>
    <row r="157" spans="6:8">
      <c r="F157" s="49"/>
      <c r="G157" s="49"/>
      <c r="H157" s="49"/>
    </row>
    <row r="158" spans="6:8">
      <c r="F158" s="49"/>
      <c r="G158" s="49"/>
      <c r="H158" s="49"/>
    </row>
    <row r="159" spans="6:8">
      <c r="F159" s="49"/>
      <c r="G159" s="49"/>
      <c r="H159" s="49"/>
    </row>
    <row r="160" spans="6:8">
      <c r="F160" s="49"/>
      <c r="G160" s="49"/>
      <c r="H160" s="49"/>
    </row>
    <row r="161" spans="6:8">
      <c r="F161" s="49"/>
      <c r="G161" s="49"/>
      <c r="H161" s="49"/>
    </row>
    <row r="162" spans="6:8">
      <c r="F162" s="49"/>
      <c r="G162" s="49"/>
      <c r="H162" s="49"/>
    </row>
    <row r="163" spans="6:8">
      <c r="F163" s="49"/>
      <c r="G163" s="49"/>
      <c r="H163" s="49"/>
    </row>
    <row r="164" spans="6:8">
      <c r="F164" s="49"/>
      <c r="G164" s="49"/>
      <c r="H164" s="49"/>
    </row>
    <row r="165" spans="6:8">
      <c r="F165" s="49"/>
      <c r="G165" s="49"/>
      <c r="H165" s="49"/>
    </row>
    <row r="166" spans="6:8">
      <c r="F166" s="49"/>
      <c r="G166" s="49"/>
      <c r="H166" s="49"/>
    </row>
    <row r="167" spans="6:8">
      <c r="F167" s="49"/>
      <c r="G167" s="49"/>
      <c r="H167" s="49"/>
    </row>
    <row r="168" spans="6:8">
      <c r="F168" s="49"/>
      <c r="G168" s="49"/>
      <c r="H168" s="49"/>
    </row>
    <row r="169" spans="6:8">
      <c r="F169" s="49"/>
      <c r="G169" s="49"/>
      <c r="H169" s="49"/>
    </row>
    <row r="170" spans="6:8">
      <c r="F170" s="49"/>
      <c r="G170" s="49"/>
      <c r="H170" s="49"/>
    </row>
    <row r="171" spans="6:8">
      <c r="F171" s="49"/>
      <c r="G171" s="49"/>
      <c r="H171" s="49"/>
    </row>
    <row r="172" spans="6:8">
      <c r="F172" s="49"/>
      <c r="G172" s="49"/>
      <c r="H172" s="49"/>
    </row>
    <row r="173" spans="6:8">
      <c r="F173" s="49"/>
      <c r="G173" s="49"/>
      <c r="H173" s="49"/>
    </row>
    <row r="174" spans="6:8">
      <c r="F174" s="49"/>
      <c r="G174" s="49"/>
      <c r="H174" s="49"/>
    </row>
    <row r="175" spans="6:8">
      <c r="F175" s="49"/>
      <c r="G175" s="49"/>
      <c r="H175" s="49"/>
    </row>
    <row r="176" spans="6:8">
      <c r="F176" s="49"/>
      <c r="G176" s="49"/>
      <c r="H176" s="49"/>
    </row>
    <row r="177" spans="6:8">
      <c r="F177" s="49"/>
      <c r="G177" s="49"/>
      <c r="H177" s="49"/>
    </row>
    <row r="178" spans="6:8">
      <c r="F178" s="49"/>
      <c r="G178" s="49"/>
      <c r="H178" s="49"/>
    </row>
    <row r="179" spans="6:8">
      <c r="F179" s="49"/>
      <c r="G179" s="49"/>
      <c r="H179" s="49"/>
    </row>
    <row r="180" spans="6:8">
      <c r="F180" s="49"/>
      <c r="G180" s="49"/>
      <c r="H180" s="49"/>
    </row>
    <row r="181" spans="6:8">
      <c r="F181" s="49"/>
      <c r="G181" s="49"/>
      <c r="H181" s="49"/>
    </row>
    <row r="182" spans="6:8">
      <c r="F182" s="49"/>
      <c r="G182" s="49"/>
      <c r="H182" s="49"/>
    </row>
    <row r="183" spans="6:8">
      <c r="F183" s="49"/>
      <c r="G183" s="49"/>
      <c r="H183" s="49"/>
    </row>
    <row r="184" spans="6:8">
      <c r="F184" s="49"/>
      <c r="G184" s="49"/>
      <c r="H184" s="49"/>
    </row>
    <row r="185" spans="6:8">
      <c r="F185" s="49"/>
      <c r="G185" s="49"/>
      <c r="H185" s="49"/>
    </row>
    <row r="186" spans="6:8">
      <c r="F186" s="49"/>
      <c r="G186" s="49"/>
      <c r="H186" s="49"/>
    </row>
    <row r="187" spans="6:8">
      <c r="F187" s="49"/>
      <c r="G187" s="49"/>
      <c r="H187" s="49"/>
    </row>
    <row r="188" spans="6:8">
      <c r="F188" s="49"/>
      <c r="G188" s="49"/>
      <c r="H188" s="49"/>
    </row>
    <row r="189" spans="6:8">
      <c r="F189" s="49"/>
      <c r="G189" s="49"/>
      <c r="H189" s="49"/>
    </row>
    <row r="190" spans="6:8">
      <c r="F190" s="49"/>
      <c r="G190" s="49"/>
      <c r="H190" s="49"/>
    </row>
    <row r="191" spans="6:8">
      <c r="F191" s="49"/>
      <c r="G191" s="49"/>
      <c r="H191" s="49"/>
    </row>
    <row r="192" spans="6:8">
      <c r="F192" s="49"/>
      <c r="G192" s="49"/>
      <c r="H192" s="49"/>
    </row>
    <row r="193" spans="6:8">
      <c r="F193" s="49"/>
      <c r="G193" s="49"/>
      <c r="H193" s="49"/>
    </row>
    <row r="194" spans="6:8">
      <c r="F194" s="49"/>
      <c r="G194" s="49"/>
      <c r="H194" s="49"/>
    </row>
    <row r="195" spans="6:8">
      <c r="F195" s="49"/>
      <c r="G195" s="49"/>
      <c r="H195" s="49"/>
    </row>
    <row r="196" spans="6:8">
      <c r="F196" s="49"/>
      <c r="G196" s="49"/>
      <c r="H196" s="49"/>
    </row>
    <row r="197" spans="6:8">
      <c r="F197" s="49"/>
      <c r="G197" s="49"/>
      <c r="H197" s="49"/>
    </row>
    <row r="198" spans="6:8">
      <c r="F198" s="49"/>
      <c r="G198" s="49"/>
      <c r="H198" s="49"/>
    </row>
    <row r="199" spans="6:8">
      <c r="F199" s="49"/>
      <c r="G199" s="49"/>
      <c r="H199" s="49"/>
    </row>
    <row r="200" spans="6:8">
      <c r="F200" s="49"/>
      <c r="G200" s="49"/>
      <c r="H200" s="49"/>
    </row>
    <row r="201" spans="6:8">
      <c r="F201" s="49"/>
      <c r="G201" s="49"/>
      <c r="H201" s="49"/>
    </row>
    <row r="202" spans="6:8">
      <c r="F202" s="49"/>
      <c r="G202" s="49"/>
      <c r="H202" s="49"/>
    </row>
    <row r="203" spans="6:8">
      <c r="F203" s="49"/>
      <c r="G203" s="49"/>
      <c r="H203" s="49"/>
    </row>
    <row r="204" spans="6:8">
      <c r="F204" s="49"/>
      <c r="G204" s="49"/>
      <c r="H204" s="49"/>
    </row>
    <row r="205" spans="6:8">
      <c r="F205" s="49"/>
      <c r="G205" s="49"/>
      <c r="H205" s="49"/>
    </row>
    <row r="206" spans="6:8">
      <c r="F206" s="49"/>
      <c r="G206" s="49"/>
      <c r="H206" s="49"/>
    </row>
    <row r="207" spans="6:8">
      <c r="F207" s="49"/>
      <c r="G207" s="49"/>
      <c r="H207" s="49"/>
    </row>
    <row r="208" spans="6:8">
      <c r="F208" s="49"/>
      <c r="G208" s="49"/>
      <c r="H208" s="49"/>
    </row>
    <row r="209" spans="6:8">
      <c r="F209" s="49"/>
      <c r="G209" s="49"/>
      <c r="H209" s="49"/>
    </row>
    <row r="210" spans="6:8">
      <c r="F210" s="49"/>
      <c r="G210" s="49"/>
      <c r="H210" s="49"/>
    </row>
    <row r="211" spans="6:8">
      <c r="F211" s="49"/>
      <c r="G211" s="49"/>
      <c r="H211" s="49"/>
    </row>
    <row r="212" spans="6:8">
      <c r="F212" s="49"/>
      <c r="G212" s="49"/>
      <c r="H212" s="49"/>
    </row>
    <row r="213" spans="6:8">
      <c r="F213" s="49"/>
      <c r="G213" s="49"/>
      <c r="H213" s="49"/>
    </row>
    <row r="214" spans="6:8">
      <c r="F214" s="49"/>
      <c r="G214" s="49"/>
      <c r="H214" s="49"/>
    </row>
    <row r="215" spans="6:8">
      <c r="F215" s="49"/>
      <c r="G215" s="49"/>
      <c r="H215" s="49"/>
    </row>
    <row r="216" spans="6:8">
      <c r="F216" s="49"/>
      <c r="G216" s="49"/>
      <c r="H216" s="49"/>
    </row>
    <row r="217" spans="6:8">
      <c r="F217" s="49"/>
      <c r="G217" s="49"/>
      <c r="H217" s="49"/>
    </row>
    <row r="218" spans="6:8">
      <c r="F218" s="49"/>
      <c r="G218" s="49"/>
      <c r="H218" s="49"/>
    </row>
    <row r="219" spans="6:8">
      <c r="F219" s="49"/>
      <c r="G219" s="49"/>
      <c r="H219" s="49"/>
    </row>
    <row r="220" spans="6:8">
      <c r="F220" s="49"/>
      <c r="G220" s="49"/>
      <c r="H220" s="49"/>
    </row>
    <row r="221" spans="6:8">
      <c r="F221" s="49"/>
      <c r="G221" s="49"/>
      <c r="H221" s="49"/>
    </row>
    <row r="222" spans="6:8">
      <c r="F222" s="49"/>
      <c r="G222" s="49"/>
      <c r="H222" s="49"/>
    </row>
    <row r="223" spans="6:8">
      <c r="F223" s="49"/>
      <c r="G223" s="49"/>
      <c r="H223" s="49"/>
    </row>
    <row r="224" spans="6:8">
      <c r="F224" s="49"/>
      <c r="G224" s="49"/>
      <c r="H224" s="49"/>
    </row>
    <row r="225" spans="6:8">
      <c r="F225" s="49"/>
      <c r="G225" s="49"/>
      <c r="H225" s="49"/>
    </row>
    <row r="226" spans="6:8">
      <c r="F226" s="49"/>
      <c r="G226" s="49"/>
      <c r="H226" s="49"/>
    </row>
    <row r="227" spans="6:8">
      <c r="F227" s="49"/>
      <c r="G227" s="49"/>
      <c r="H227" s="49"/>
    </row>
    <row r="228" spans="6:8">
      <c r="F228" s="49"/>
      <c r="G228" s="49"/>
      <c r="H228" s="49"/>
    </row>
    <row r="229" spans="6:8">
      <c r="F229" s="49"/>
      <c r="G229" s="49"/>
      <c r="H229" s="49"/>
    </row>
    <row r="230" spans="6:8">
      <c r="F230" s="49"/>
      <c r="G230" s="49"/>
      <c r="H230" s="49"/>
    </row>
    <row r="231" spans="6:8">
      <c r="F231" s="49"/>
      <c r="G231" s="49"/>
      <c r="H231" s="49"/>
    </row>
    <row r="232" spans="6:8">
      <c r="F232" s="49"/>
      <c r="G232" s="49"/>
      <c r="H232" s="49"/>
    </row>
    <row r="233" spans="6:8">
      <c r="F233" s="49"/>
      <c r="G233" s="49"/>
      <c r="H233" s="49"/>
    </row>
    <row r="234" spans="6:8">
      <c r="F234" s="49"/>
      <c r="G234" s="49"/>
      <c r="H234" s="49"/>
    </row>
    <row r="235" spans="6:8">
      <c r="F235" s="49"/>
      <c r="G235" s="49"/>
      <c r="H235" s="49"/>
    </row>
    <row r="236" spans="6:8">
      <c r="F236" s="49"/>
      <c r="G236" s="49"/>
      <c r="H236" s="49"/>
    </row>
    <row r="237" spans="6:8">
      <c r="F237" s="49"/>
      <c r="G237" s="49"/>
      <c r="H237" s="49"/>
    </row>
    <row r="238" spans="6:8">
      <c r="F238" s="49"/>
      <c r="G238" s="49"/>
      <c r="H238" s="49"/>
    </row>
    <row r="239" spans="6:8">
      <c r="F239" s="49"/>
      <c r="G239" s="49"/>
      <c r="H239" s="49"/>
    </row>
    <row r="240" spans="6:8">
      <c r="F240" s="49"/>
      <c r="G240" s="49"/>
      <c r="H240" s="49"/>
    </row>
    <row r="241" spans="6:8">
      <c r="F241" s="49"/>
      <c r="G241" s="49"/>
      <c r="H241" s="49"/>
    </row>
    <row r="242" spans="6:8">
      <c r="F242" s="49"/>
      <c r="G242" s="49"/>
      <c r="H242" s="49"/>
    </row>
    <row r="243" spans="6:8">
      <c r="F243" s="49"/>
      <c r="G243" s="49"/>
      <c r="H243" s="49"/>
    </row>
    <row r="244" spans="6:8">
      <c r="F244" s="49"/>
      <c r="G244" s="49"/>
      <c r="H244" s="49"/>
    </row>
    <row r="245" spans="6:8">
      <c r="F245" s="49"/>
      <c r="G245" s="49"/>
      <c r="H245" s="49"/>
    </row>
    <row r="246" spans="6:8">
      <c r="F246" s="49"/>
      <c r="G246" s="49"/>
      <c r="H246" s="49"/>
    </row>
    <row r="247" spans="6:8">
      <c r="F247" s="49"/>
      <c r="G247" s="49"/>
      <c r="H247" s="49"/>
    </row>
    <row r="248" spans="6:8">
      <c r="F248" s="49"/>
      <c r="G248" s="49"/>
      <c r="H248" s="49"/>
    </row>
    <row r="249" spans="6:8">
      <c r="F249" s="49"/>
      <c r="G249" s="49"/>
      <c r="H249" s="49"/>
    </row>
    <row r="250" spans="6:8">
      <c r="F250" s="49"/>
      <c r="G250" s="49"/>
      <c r="H250" s="49"/>
    </row>
    <row r="251" spans="6:8">
      <c r="F251" s="49"/>
      <c r="G251" s="49"/>
      <c r="H251" s="49"/>
    </row>
    <row r="252" spans="6:8">
      <c r="F252" s="49"/>
      <c r="G252" s="49"/>
      <c r="H252" s="49"/>
    </row>
    <row r="253" spans="6:8">
      <c r="F253" s="49"/>
      <c r="G253" s="49"/>
      <c r="H253" s="49"/>
    </row>
    <row r="254" spans="6:8">
      <c r="F254" s="49"/>
      <c r="G254" s="49"/>
      <c r="H254" s="49"/>
    </row>
    <row r="255" spans="6:8">
      <c r="F255" s="49"/>
      <c r="G255" s="49"/>
      <c r="H255" s="49"/>
    </row>
    <row r="256" spans="6:8">
      <c r="F256" s="49"/>
      <c r="G256" s="49"/>
      <c r="H256" s="49"/>
    </row>
    <row r="257" spans="6:8">
      <c r="F257" s="49"/>
      <c r="G257" s="49"/>
      <c r="H257" s="49"/>
    </row>
    <row r="258" spans="6:8">
      <c r="F258" s="49"/>
      <c r="G258" s="49"/>
      <c r="H258" s="49"/>
    </row>
    <row r="259" spans="6:8">
      <c r="F259" s="49"/>
      <c r="G259" s="49"/>
      <c r="H259" s="49"/>
    </row>
    <row r="260" spans="6:8">
      <c r="F260" s="49"/>
      <c r="G260" s="49"/>
      <c r="H260" s="49"/>
    </row>
    <row r="261" spans="6:8">
      <c r="F261" s="49"/>
      <c r="G261" s="49"/>
      <c r="H261" s="49"/>
    </row>
    <row r="262" spans="6:8">
      <c r="F262" s="49"/>
      <c r="G262" s="49"/>
      <c r="H262" s="49"/>
    </row>
    <row r="263" spans="6:8">
      <c r="F263" s="49"/>
      <c r="G263" s="49"/>
      <c r="H263" s="49"/>
    </row>
    <row r="264" spans="6:8">
      <c r="F264" s="49"/>
      <c r="G264" s="49"/>
      <c r="H264" s="49"/>
    </row>
    <row r="265" spans="6:8">
      <c r="F265" s="49"/>
      <c r="G265" s="49"/>
      <c r="H265" s="49"/>
    </row>
    <row r="266" spans="6:8">
      <c r="F266" s="49"/>
      <c r="G266" s="49"/>
      <c r="H266" s="49"/>
    </row>
    <row r="267" spans="6:8">
      <c r="F267" s="49"/>
      <c r="G267" s="49"/>
      <c r="H267" s="49"/>
    </row>
    <row r="268" spans="6:8">
      <c r="F268" s="49"/>
      <c r="G268" s="49"/>
      <c r="H268" s="49"/>
    </row>
    <row r="269" spans="6:8">
      <c r="F269" s="49"/>
      <c r="G269" s="49"/>
      <c r="H269" s="49"/>
    </row>
    <row r="270" spans="6:8">
      <c r="F270" s="49"/>
      <c r="G270" s="49"/>
      <c r="H270" s="49"/>
    </row>
    <row r="271" spans="6:8">
      <c r="F271" s="49"/>
      <c r="G271" s="49"/>
      <c r="H271" s="49"/>
    </row>
    <row r="272" spans="6:8">
      <c r="F272" s="49"/>
      <c r="G272" s="49"/>
      <c r="H272" s="49"/>
    </row>
    <row r="273" spans="6:8">
      <c r="F273" s="49"/>
      <c r="G273" s="49"/>
      <c r="H273" s="49"/>
    </row>
    <row r="274" spans="6:8">
      <c r="F274" s="49"/>
      <c r="G274" s="49"/>
      <c r="H274" s="49"/>
    </row>
    <row r="275" spans="6:8">
      <c r="F275" s="49"/>
      <c r="G275" s="49"/>
      <c r="H275" s="49"/>
    </row>
    <row r="276" spans="6:8">
      <c r="F276" s="49"/>
      <c r="G276" s="49"/>
      <c r="H276" s="49"/>
    </row>
    <row r="277" spans="6:8">
      <c r="F277" s="49"/>
      <c r="G277" s="49"/>
      <c r="H277" s="49"/>
    </row>
    <row r="278" spans="6:8">
      <c r="F278" s="49"/>
      <c r="G278" s="49"/>
      <c r="H278" s="49"/>
    </row>
    <row r="279" spans="6:8">
      <c r="F279" s="49"/>
      <c r="G279" s="49"/>
      <c r="H279" s="49"/>
    </row>
    <row r="280" spans="6:8">
      <c r="F280" s="49"/>
      <c r="G280" s="49"/>
      <c r="H280" s="49"/>
    </row>
    <row r="281" spans="6:8">
      <c r="F281" s="49"/>
      <c r="G281" s="49"/>
      <c r="H281" s="49"/>
    </row>
    <row r="282" spans="6:8">
      <c r="F282" s="49"/>
      <c r="G282" s="49"/>
      <c r="H282" s="49"/>
    </row>
    <row r="283" spans="6:8">
      <c r="F283" s="49"/>
      <c r="G283" s="49"/>
      <c r="H283" s="49"/>
    </row>
    <row r="284" spans="6:8">
      <c r="F284" s="49"/>
      <c r="G284" s="49"/>
      <c r="H284" s="49"/>
    </row>
    <row r="285" spans="6:8">
      <c r="F285" s="49"/>
      <c r="G285" s="49"/>
      <c r="H285" s="49"/>
    </row>
    <row r="286" spans="6:8">
      <c r="F286" s="49"/>
      <c r="G286" s="49"/>
      <c r="H286" s="49"/>
    </row>
    <row r="287" spans="6:8">
      <c r="F287" s="49"/>
      <c r="G287" s="49"/>
      <c r="H287" s="49"/>
    </row>
    <row r="288" spans="6:8">
      <c r="F288" s="49"/>
      <c r="G288" s="49"/>
      <c r="H288" s="49"/>
    </row>
    <row r="289" spans="6:8">
      <c r="F289" s="49"/>
      <c r="G289" s="49"/>
      <c r="H289" s="49"/>
    </row>
    <row r="290" spans="6:8">
      <c r="F290" s="49"/>
      <c r="G290" s="49"/>
      <c r="H290" s="49"/>
    </row>
    <row r="291" spans="6:8">
      <c r="F291" s="49"/>
      <c r="G291" s="49"/>
      <c r="H291" s="49"/>
    </row>
    <row r="292" spans="6:8">
      <c r="F292" s="49"/>
      <c r="G292" s="49"/>
      <c r="H292" s="49"/>
    </row>
    <row r="293" spans="6:8">
      <c r="F293" s="49"/>
      <c r="G293" s="49"/>
      <c r="H293" s="49"/>
    </row>
    <row r="294" spans="6:8">
      <c r="F294" s="49"/>
      <c r="G294" s="49"/>
      <c r="H294" s="49"/>
    </row>
    <row r="295" spans="6:8">
      <c r="F295" s="49"/>
      <c r="G295" s="49"/>
      <c r="H295" s="49"/>
    </row>
    <row r="296" spans="6:8">
      <c r="F296" s="49"/>
      <c r="G296" s="49"/>
      <c r="H296" s="49"/>
    </row>
    <row r="297" spans="6:8">
      <c r="F297" s="49"/>
      <c r="G297" s="49"/>
      <c r="H297" s="49"/>
    </row>
    <row r="298" spans="6:8">
      <c r="F298" s="49"/>
      <c r="G298" s="49"/>
      <c r="H298" s="49"/>
    </row>
    <row r="299" spans="6:8">
      <c r="F299" s="49"/>
      <c r="G299" s="49"/>
      <c r="H299" s="49"/>
    </row>
    <row r="300" spans="6:8">
      <c r="F300" s="49"/>
      <c r="G300" s="49"/>
      <c r="H300" s="49"/>
    </row>
    <row r="301" spans="6:8">
      <c r="F301" s="49"/>
      <c r="G301" s="49"/>
      <c r="H301" s="49"/>
    </row>
    <row r="302" spans="6:8">
      <c r="F302" s="49"/>
      <c r="G302" s="49"/>
      <c r="H302" s="49"/>
    </row>
    <row r="303" spans="6:8">
      <c r="F303" s="49"/>
      <c r="G303" s="49"/>
      <c r="H303" s="49"/>
    </row>
    <row r="304" spans="6:8">
      <c r="F304" s="49"/>
      <c r="G304" s="49"/>
      <c r="H304" s="49"/>
    </row>
    <row r="305" spans="6:8">
      <c r="F305" s="49"/>
      <c r="G305" s="49"/>
      <c r="H305" s="49"/>
    </row>
    <row r="306" spans="6:8">
      <c r="F306" s="49"/>
      <c r="G306" s="49"/>
      <c r="H306" s="49"/>
    </row>
    <row r="307" spans="6:8">
      <c r="F307" s="49"/>
      <c r="G307" s="49"/>
      <c r="H307" s="49"/>
    </row>
    <row r="308" spans="6:8">
      <c r="F308" s="49"/>
      <c r="G308" s="49"/>
      <c r="H308" s="49"/>
    </row>
    <row r="309" spans="6:8">
      <c r="F309" s="49"/>
      <c r="G309" s="49"/>
      <c r="H309" s="49"/>
    </row>
    <row r="310" spans="6:8">
      <c r="F310" s="49"/>
      <c r="G310" s="49"/>
      <c r="H310" s="49"/>
    </row>
    <row r="311" spans="6:8">
      <c r="F311" s="49"/>
      <c r="G311" s="49"/>
      <c r="H311" s="49"/>
    </row>
    <row r="312" spans="6:8">
      <c r="F312" s="49"/>
      <c r="G312" s="49"/>
      <c r="H312" s="49"/>
    </row>
    <row r="313" spans="6:8">
      <c r="F313" s="49"/>
      <c r="G313" s="49"/>
      <c r="H313" s="49"/>
    </row>
    <row r="314" spans="6:8">
      <c r="F314" s="49"/>
      <c r="G314" s="49"/>
      <c r="H314" s="49"/>
    </row>
    <row r="315" spans="6:8">
      <c r="F315" s="49"/>
      <c r="G315" s="49"/>
      <c r="H315" s="49"/>
    </row>
    <row r="316" spans="6:8">
      <c r="F316" s="49"/>
      <c r="G316" s="49"/>
      <c r="H316" s="49"/>
    </row>
    <row r="317" spans="6:8">
      <c r="F317" s="49"/>
      <c r="G317" s="49"/>
      <c r="H317" s="49"/>
    </row>
    <row r="318" spans="6:8">
      <c r="F318" s="49"/>
      <c r="G318" s="49"/>
      <c r="H318" s="49"/>
    </row>
    <row r="319" spans="6:8">
      <c r="F319" s="49"/>
      <c r="G319" s="49"/>
      <c r="H319" s="49"/>
    </row>
    <row r="320" spans="6:8">
      <c r="F320" s="49"/>
      <c r="G320" s="49"/>
      <c r="H320" s="49"/>
    </row>
    <row r="321" spans="6:8">
      <c r="F321" s="62"/>
      <c r="G321" s="62"/>
      <c r="H321" s="62"/>
    </row>
  </sheetData>
  <autoFilter ref="I2:J25"/>
  <mergeCells count="34">
    <mergeCell ref="K19:K20"/>
    <mergeCell ref="M19:M20"/>
    <mergeCell ref="N19:N20"/>
    <mergeCell ref="K4:K5"/>
    <mergeCell ref="W4:W5"/>
    <mergeCell ref="M13:M14"/>
    <mergeCell ref="N13:N14"/>
    <mergeCell ref="K13:K14"/>
    <mergeCell ref="N15:N16"/>
    <mergeCell ref="L13:L14"/>
    <mergeCell ref="L15:L16"/>
    <mergeCell ref="L19:L20"/>
    <mergeCell ref="L4:L5"/>
    <mergeCell ref="M4:M5"/>
    <mergeCell ref="N4:N5"/>
    <mergeCell ref="K15:K16"/>
    <mergeCell ref="L22:L23"/>
    <mergeCell ref="M15:M16"/>
    <mergeCell ref="M22:M23"/>
    <mergeCell ref="N22:N23"/>
    <mergeCell ref="W7:AO7"/>
    <mergeCell ref="W13:W20"/>
    <mergeCell ref="A1:V1"/>
    <mergeCell ref="A2:A3"/>
    <mergeCell ref="B2:B3"/>
    <mergeCell ref="C2:C3"/>
    <mergeCell ref="D2:E2"/>
    <mergeCell ref="I2:I3"/>
    <mergeCell ref="J2:J3"/>
    <mergeCell ref="O2:P2"/>
    <mergeCell ref="Q2:V2"/>
    <mergeCell ref="F2:F3"/>
    <mergeCell ref="G2:G3"/>
    <mergeCell ref="H2:H3"/>
  </mergeCells>
  <dataValidations count="7">
    <dataValidation type="list" allowBlank="1" showInputMessage="1" showErrorMessage="1" errorTitle="DİKKAT !!!!" error="LÜTFEN YANDA AÇILAN OK ARACILIĞIYLA UYGUN SEÇENEĞİ GİRİN&#10;KÖYDES" sqref="I24:I65488 I2:I3">
      <formula1>$CN$4:$CN$6</formula1>
    </dataValidation>
    <dataValidation type="list" allowBlank="1" showInputMessage="1" showErrorMessage="1" errorTitle="LÜTFEN DİKKAT !!!!" error="GİRİDİĞİNİZ DEĞER AŞAĞIDAKİLERDEN BİRİSİ OLMALIDIR &quot;Y&quot; , &quot;D.E&quot; ,&quot;EK&quot;" sqref="A24:A65488 A2">
      <formula1>$CP$4:$CP$6</formula1>
    </dataValidation>
    <dataValidation type="list" allowBlank="1" showInputMessage="1" showErrorMessage="1" errorTitle="DİKKAT !!!" error="LÜTFEN YANDA AÇILAN OK ARACILIĞIYLA UYGUN SEÇENEĞİ GİRİN&#10;KÖYDES" sqref="J24:J65488 J2:J3">
      <formula1>$CO$4:$CO$6</formula1>
    </dataValidation>
    <dataValidation type="whole" allowBlank="1" showInputMessage="1" showErrorMessage="1" errorTitle="DİKKATT !!!!" error="BU BÖLÜME BİR İŞ SAYISINI GÖSTEREN BİR RAKAM GİRMELİSİNİZ&#10;KÖYDES&#10;" sqref="Q26:U1048576 Q1:U2 Q4:U24">
      <formula1>0</formula1>
      <formula2>10</formula2>
    </dataValidation>
    <dataValidation type="list" allowBlank="1" showInputMessage="1" showErrorMessage="1" errorTitle="DİKKAT !!!!" error="LÜTFEN YANDA AÇILAN OK ARACILIĞIYLA UYGUN SEÇENEĞİ GİRİN&#10;KÖYDES" sqref="I4:I23">
      <formula1>$CH$4:$CH$7</formula1>
    </dataValidation>
    <dataValidation type="list" allowBlank="1" showInputMessage="1" showErrorMessage="1" errorTitle="LÜTFEN DİKKAT !!!!" error="GİRİDİĞİNİZ DEĞER AŞAĞIDAKİLERDEN BİRİSİ OLMALIDIR &quot;Y&quot; , &quot;D.E&quot; ,&quot;EK&quot;" sqref="A4:A23">
      <formula1>$CG$4:$CG$7</formula1>
    </dataValidation>
    <dataValidation type="list" allowBlank="1" showInputMessage="1" showErrorMessage="1" errorTitle="DİKKAT !!!" error="LÜTFEN YANDA AÇILAN OK ARACILIĞIYLA UYGUN SEÇENEĞİ GİRİN&#10;KÖYDES" sqref="J4:J23">
      <formula1>$CI$4:$CI$6</formula1>
    </dataValidation>
  </dataValidations>
  <pageMargins left="0.15748031496062992" right="0.15748031496062992" top="0.49" bottom="0.26" header="0.31496062992125984" footer="0.15748031496062992"/>
  <pageSetup paperSize="9" scale="37" orientation="landscape" r:id="rId1"/>
  <colBreaks count="1" manualBreakCount="1">
    <brk id="22" max="1048575" man="1"/>
  </colBreaks>
  <drawing r:id="rId2"/>
</worksheet>
</file>

<file path=xl/worksheets/sheet4.xml><?xml version="1.0" encoding="utf-8"?>
<worksheet xmlns="http://schemas.openxmlformats.org/spreadsheetml/2006/main" xmlns:r="http://schemas.openxmlformats.org/officeDocument/2006/relationships">
  <sheetPr>
    <tabColor theme="9" tint="0.39997558519241921"/>
  </sheetPr>
  <dimension ref="A1:CR353"/>
  <sheetViews>
    <sheetView view="pageBreakPreview" zoomScale="80" zoomScaleSheetLayoutView="80" workbookViewId="0">
      <pane ySplit="1" topLeftCell="A2" activePane="bottomLeft" state="frozen"/>
      <selection activeCell="B1" sqref="B1"/>
      <selection pane="bottomLeft" activeCell="E5" sqref="E5"/>
    </sheetView>
  </sheetViews>
  <sheetFormatPr defaultColWidth="9.140625" defaultRowHeight="12.75"/>
  <cols>
    <col min="1" max="1" width="5.5703125" style="36" customWidth="1"/>
    <col min="2" max="2" width="12.7109375" style="36" customWidth="1"/>
    <col min="3" max="3" width="16.140625" style="36" customWidth="1"/>
    <col min="4" max="4" width="7.28515625" style="36" customWidth="1"/>
    <col min="5" max="5" width="104.140625" style="36" bestFit="1" customWidth="1"/>
    <col min="6" max="6" width="18.7109375" style="36" customWidth="1"/>
    <col min="7" max="7" width="11.5703125" style="71" customWidth="1"/>
    <col min="8" max="8" width="9.85546875" style="71" customWidth="1"/>
    <col min="9" max="9" width="11.85546875" style="71" customWidth="1"/>
    <col min="10" max="10" width="21.42578125" style="40" customWidth="1"/>
    <col min="11" max="11" width="20.85546875" style="72" customWidth="1"/>
    <col min="12" max="12" width="18.42578125" style="72" customWidth="1"/>
    <col min="13" max="13" width="16.28515625" style="73" bestFit="1" customWidth="1"/>
    <col min="14" max="14" width="13.5703125" style="74" customWidth="1"/>
    <col min="15" max="15" width="14.85546875" style="75" customWidth="1"/>
    <col min="16" max="16" width="15.85546875" style="72" customWidth="1"/>
    <col min="17" max="17" width="11.42578125" style="76" customWidth="1"/>
    <col min="18" max="18" width="9.85546875" style="36" customWidth="1"/>
    <col min="19" max="19" width="10.7109375" style="36" customWidth="1"/>
    <col min="20" max="20" width="10.85546875" style="330" customWidth="1"/>
    <col min="21" max="21" width="10.5703125" style="333" bestFit="1" customWidth="1"/>
    <col min="22" max="22" width="14.42578125" style="77" hidden="1" customWidth="1"/>
    <col min="23" max="23" width="11.28515625" style="77" customWidth="1"/>
    <col min="24" max="24" width="7.7109375" style="333" customWidth="1"/>
    <col min="25" max="25" width="7.28515625" style="72" bestFit="1" customWidth="1"/>
    <col min="26" max="26" width="7.5703125" style="72" bestFit="1" customWidth="1"/>
    <col min="27" max="27" width="10.85546875" style="72" bestFit="1" customWidth="1"/>
    <col min="28" max="28" width="8.28515625" style="36" customWidth="1"/>
    <col min="29" max="29" width="7" style="36" bestFit="1" customWidth="1"/>
    <col min="30" max="30" width="6" style="78" bestFit="1" customWidth="1"/>
    <col min="31" max="31" width="8" style="79" customWidth="1"/>
    <col min="32" max="32" width="7.42578125" style="71" customWidth="1"/>
    <col min="33" max="33" width="9.140625" style="78"/>
    <col min="34" max="34" width="11.5703125" style="71" customWidth="1"/>
    <col min="35" max="35" width="14.7109375" style="36" customWidth="1"/>
    <col min="36" max="36" width="7.85546875" style="71" customWidth="1"/>
    <col min="37" max="37" width="21.28515625" style="36" customWidth="1"/>
    <col min="38" max="38" width="111.42578125" style="34" customWidth="1"/>
    <col min="39" max="39" width="102.28515625" style="34" customWidth="1"/>
    <col min="40" max="40" width="25.28515625" style="34" customWidth="1"/>
    <col min="41" max="50" width="10.42578125" style="34" customWidth="1"/>
    <col min="51" max="58" width="9.140625" style="34"/>
    <col min="59" max="59" width="16.85546875" style="34" customWidth="1"/>
    <col min="60" max="64" width="9.140625" style="34"/>
    <col min="65" max="65" width="10" style="34" customWidth="1"/>
    <col min="66" max="66" width="9.140625" style="34"/>
    <col min="67" max="67" width="10.7109375" style="35" bestFit="1" customWidth="1"/>
    <col min="68" max="68" width="10.7109375" style="34" bestFit="1" customWidth="1"/>
    <col min="69" max="96" width="9.140625" style="34"/>
    <col min="97" max="16384" width="9.140625" style="36"/>
  </cols>
  <sheetData>
    <row r="1" spans="1:96" ht="36.75" customHeight="1" thickBot="1">
      <c r="A1" s="1090" t="s">
        <v>217</v>
      </c>
      <c r="B1" s="1090"/>
      <c r="C1" s="1090"/>
      <c r="D1" s="1090"/>
      <c r="E1" s="1090"/>
      <c r="F1" s="1090"/>
      <c r="G1" s="1090"/>
      <c r="H1" s="1090"/>
      <c r="I1" s="1090"/>
      <c r="J1" s="1090"/>
      <c r="K1" s="1090"/>
      <c r="L1" s="1090"/>
      <c r="M1" s="1090"/>
      <c r="N1" s="1090"/>
      <c r="O1" s="1090"/>
      <c r="P1" s="1090"/>
      <c r="Q1" s="616"/>
      <c r="R1" s="616"/>
      <c r="S1" s="616"/>
      <c r="T1" s="616"/>
      <c r="U1" s="616"/>
      <c r="V1" s="616"/>
      <c r="W1" s="616"/>
      <c r="X1" s="616"/>
      <c r="Y1" s="616"/>
      <c r="Z1" s="616"/>
      <c r="AA1" s="616"/>
      <c r="AB1" s="616"/>
      <c r="AC1" s="616"/>
      <c r="AD1" s="616"/>
      <c r="AE1" s="616"/>
      <c r="AF1" s="616"/>
      <c r="AG1" s="616"/>
      <c r="AH1" s="616"/>
      <c r="AI1" s="616"/>
      <c r="AJ1" s="616"/>
      <c r="AK1" s="616"/>
    </row>
    <row r="2" spans="1:96" ht="54" customHeight="1">
      <c r="A2" s="930" t="s">
        <v>102</v>
      </c>
      <c r="B2" s="985" t="s">
        <v>103</v>
      </c>
      <c r="C2" s="987" t="s">
        <v>104</v>
      </c>
      <c r="D2" s="989" t="s">
        <v>105</v>
      </c>
      <c r="E2" s="987" t="s">
        <v>106</v>
      </c>
      <c r="F2" s="987"/>
      <c r="G2" s="991" t="s">
        <v>181</v>
      </c>
      <c r="H2" s="991" t="s">
        <v>182</v>
      </c>
      <c r="I2" s="991" t="s">
        <v>183</v>
      </c>
      <c r="J2" s="993" t="s">
        <v>160</v>
      </c>
      <c r="K2" s="995" t="s">
        <v>184</v>
      </c>
      <c r="L2" s="997" t="s">
        <v>107</v>
      </c>
      <c r="M2" s="25" t="s">
        <v>185</v>
      </c>
      <c r="N2" s="740" t="s">
        <v>108</v>
      </c>
      <c r="O2" s="26" t="s">
        <v>109</v>
      </c>
      <c r="P2" s="27" t="s">
        <v>110</v>
      </c>
      <c r="Q2" s="37" t="s">
        <v>111</v>
      </c>
      <c r="R2" s="38" t="s">
        <v>112</v>
      </c>
      <c r="S2" s="38" t="s">
        <v>113</v>
      </c>
      <c r="T2" s="334" t="s">
        <v>114</v>
      </c>
      <c r="U2" s="334" t="s">
        <v>162</v>
      </c>
      <c r="V2" s="39" t="s">
        <v>164</v>
      </c>
      <c r="W2" s="39" t="s">
        <v>180</v>
      </c>
      <c r="X2" s="39" t="s">
        <v>144</v>
      </c>
      <c r="Y2" s="38" t="s">
        <v>115</v>
      </c>
      <c r="Z2" s="38" t="s">
        <v>116</v>
      </c>
      <c r="AA2" s="38" t="s">
        <v>117</v>
      </c>
      <c r="AB2" s="979" t="s">
        <v>118</v>
      </c>
      <c r="AC2" s="980"/>
      <c r="AD2" s="974" t="s">
        <v>119</v>
      </c>
      <c r="AE2" s="975"/>
      <c r="AF2" s="976" t="s">
        <v>1</v>
      </c>
      <c r="AG2" s="977"/>
      <c r="AH2" s="977"/>
      <c r="AI2" s="977"/>
      <c r="AJ2" s="977"/>
      <c r="AK2" s="978"/>
      <c r="AL2" s="36"/>
      <c r="AM2" s="36"/>
      <c r="AN2" s="36"/>
      <c r="AO2" s="36"/>
      <c r="AP2" s="36"/>
      <c r="AQ2" s="36"/>
      <c r="AR2" s="36"/>
      <c r="AS2" s="36"/>
      <c r="AT2" s="36"/>
      <c r="AU2" s="36"/>
      <c r="AV2" s="36"/>
      <c r="AW2" s="36"/>
      <c r="AX2" s="36"/>
      <c r="AY2" s="36"/>
      <c r="AZ2" s="36"/>
      <c r="BA2" s="36"/>
      <c r="BB2" s="36"/>
      <c r="BC2" s="36"/>
      <c r="BD2" s="36"/>
      <c r="BE2" s="36"/>
      <c r="BF2" s="36"/>
      <c r="BG2" s="36"/>
      <c r="BH2" s="36"/>
      <c r="BI2" s="36"/>
      <c r="BJ2" s="40"/>
      <c r="BK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row>
    <row r="3" spans="1:96" ht="55.5" customHeight="1" thickBot="1">
      <c r="A3" s="931"/>
      <c r="B3" s="986"/>
      <c r="C3" s="988"/>
      <c r="D3" s="990"/>
      <c r="E3" s="352" t="s">
        <v>120</v>
      </c>
      <c r="F3" s="352" t="s">
        <v>121</v>
      </c>
      <c r="G3" s="992"/>
      <c r="H3" s="992"/>
      <c r="I3" s="992"/>
      <c r="J3" s="994"/>
      <c r="K3" s="996"/>
      <c r="L3" s="998"/>
      <c r="M3" s="363" t="s">
        <v>122</v>
      </c>
      <c r="N3" s="741" t="s">
        <v>123</v>
      </c>
      <c r="O3" s="364" t="s">
        <v>124</v>
      </c>
      <c r="P3" s="362" t="s">
        <v>199</v>
      </c>
      <c r="Q3" s="454" t="s">
        <v>125</v>
      </c>
      <c r="R3" s="455" t="s">
        <v>125</v>
      </c>
      <c r="S3" s="455" t="s">
        <v>125</v>
      </c>
      <c r="T3" s="455" t="s">
        <v>125</v>
      </c>
      <c r="U3" s="455" t="s">
        <v>125</v>
      </c>
      <c r="V3" s="456" t="s">
        <v>125</v>
      </c>
      <c r="W3" s="457" t="s">
        <v>161</v>
      </c>
      <c r="X3" s="455" t="s">
        <v>125</v>
      </c>
      <c r="Y3" s="455" t="s">
        <v>125</v>
      </c>
      <c r="Z3" s="456" t="s">
        <v>125</v>
      </c>
      <c r="AA3" s="457" t="s">
        <v>126</v>
      </c>
      <c r="AB3" s="458" t="s">
        <v>127</v>
      </c>
      <c r="AC3" s="459" t="s">
        <v>128</v>
      </c>
      <c r="AD3" s="230" t="s">
        <v>129</v>
      </c>
      <c r="AE3" s="231" t="s">
        <v>130</v>
      </c>
      <c r="AF3" s="232" t="s">
        <v>131</v>
      </c>
      <c r="AG3" s="233" t="s">
        <v>166</v>
      </c>
      <c r="AH3" s="233" t="s">
        <v>132</v>
      </c>
      <c r="AI3" s="233" t="s">
        <v>133</v>
      </c>
      <c r="AJ3" s="233" t="s">
        <v>165</v>
      </c>
      <c r="AK3" s="234" t="s">
        <v>134</v>
      </c>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M3" s="41"/>
      <c r="BN3" s="41"/>
      <c r="BO3" s="42"/>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row>
    <row r="4" spans="1:96" s="44" customFormat="1" ht="45" customHeight="1">
      <c r="A4" s="421"/>
      <c r="B4" s="422" t="s">
        <v>301</v>
      </c>
      <c r="C4" s="359" t="s">
        <v>205</v>
      </c>
      <c r="D4" s="423"/>
      <c r="E4" s="424" t="s">
        <v>397</v>
      </c>
      <c r="F4" s="425" t="s">
        <v>302</v>
      </c>
      <c r="G4" s="427">
        <v>1</v>
      </c>
      <c r="H4" s="594"/>
      <c r="I4" s="426">
        <v>2926</v>
      </c>
      <c r="J4" s="428" t="s">
        <v>136</v>
      </c>
      <c r="K4" s="429" t="s">
        <v>180</v>
      </c>
      <c r="L4" s="595" t="s">
        <v>137</v>
      </c>
      <c r="M4" s="1041">
        <v>2501010</v>
      </c>
      <c r="N4" s="1042">
        <v>2119500</v>
      </c>
      <c r="O4" s="1043">
        <f>N4*1.18</f>
        <v>2501010</v>
      </c>
      <c r="P4" s="1044">
        <f>M4-O4</f>
        <v>0</v>
      </c>
      <c r="Q4" s="460"/>
      <c r="R4" s="461"/>
      <c r="S4" s="462"/>
      <c r="T4" s="462"/>
      <c r="U4" s="463"/>
      <c r="V4" s="463"/>
      <c r="W4" s="463">
        <v>2000</v>
      </c>
      <c r="X4" s="462"/>
      <c r="Y4" s="464"/>
      <c r="Z4" s="465"/>
      <c r="AA4" s="466"/>
      <c r="AB4" s="467"/>
      <c r="AC4" s="468"/>
      <c r="AD4" s="564">
        <v>100</v>
      </c>
      <c r="AE4" s="565"/>
      <c r="AF4" s="469">
        <v>1</v>
      </c>
      <c r="AG4" s="470"/>
      <c r="AH4" s="470"/>
      <c r="AI4" s="470"/>
      <c r="AJ4" s="470"/>
      <c r="AK4" s="615" t="s">
        <v>376</v>
      </c>
      <c r="AL4" s="981" t="s">
        <v>377</v>
      </c>
      <c r="AM4" s="43"/>
      <c r="AN4" s="43"/>
      <c r="AO4" s="43"/>
      <c r="AP4" s="43"/>
      <c r="AQ4" s="43"/>
      <c r="AR4" s="43"/>
      <c r="AS4" s="43"/>
      <c r="AT4" s="43"/>
      <c r="AU4" s="43"/>
      <c r="AV4" s="43"/>
      <c r="AW4" s="43"/>
      <c r="AX4" s="43"/>
      <c r="AY4" s="43"/>
      <c r="AZ4" s="43"/>
      <c r="BA4" s="43"/>
      <c r="BB4" s="43"/>
      <c r="BC4" s="43"/>
      <c r="BD4" s="43"/>
      <c r="BE4" s="44" t="s">
        <v>135</v>
      </c>
      <c r="BF4" s="44" t="s">
        <v>138</v>
      </c>
      <c r="BG4" s="45" t="s">
        <v>111</v>
      </c>
      <c r="BH4" s="44" t="s">
        <v>137</v>
      </c>
      <c r="BI4" s="43"/>
      <c r="BJ4" s="43"/>
      <c r="BK4" s="43"/>
      <c r="BM4" s="46" t="s">
        <v>135</v>
      </c>
      <c r="BN4" s="46" t="s">
        <v>138</v>
      </c>
      <c r="BO4" s="47" t="s">
        <v>111</v>
      </c>
      <c r="BP4" s="46" t="s">
        <v>137</v>
      </c>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row>
    <row r="5" spans="1:96" s="44" customFormat="1" ht="45" customHeight="1">
      <c r="A5" s="421"/>
      <c r="B5" s="430" t="s">
        <v>301</v>
      </c>
      <c r="C5" s="344" t="s">
        <v>205</v>
      </c>
      <c r="D5" s="405"/>
      <c r="E5" s="406" t="s">
        <v>398</v>
      </c>
      <c r="F5" s="407" t="s">
        <v>303</v>
      </c>
      <c r="G5" s="409">
        <v>1</v>
      </c>
      <c r="H5" s="385"/>
      <c r="I5" s="408">
        <v>436</v>
      </c>
      <c r="J5" s="355" t="s">
        <v>136</v>
      </c>
      <c r="K5" s="356" t="s">
        <v>180</v>
      </c>
      <c r="L5" s="596" t="s">
        <v>137</v>
      </c>
      <c r="M5" s="1045"/>
      <c r="N5" s="1046"/>
      <c r="O5" s="1047"/>
      <c r="P5" s="1048"/>
      <c r="Q5" s="277"/>
      <c r="R5" s="278"/>
      <c r="S5" s="337"/>
      <c r="T5" s="337"/>
      <c r="U5" s="335"/>
      <c r="V5" s="335"/>
      <c r="W5" s="338">
        <v>2000</v>
      </c>
      <c r="X5" s="337"/>
      <c r="Y5" s="336"/>
      <c r="Z5" s="275"/>
      <c r="AA5" s="280"/>
      <c r="AB5" s="279"/>
      <c r="AC5" s="283"/>
      <c r="AD5" s="567">
        <v>100</v>
      </c>
      <c r="AE5" s="568"/>
      <c r="AF5" s="353">
        <v>1</v>
      </c>
      <c r="AG5" s="274"/>
      <c r="AH5" s="274"/>
      <c r="AI5" s="274"/>
      <c r="AJ5" s="274"/>
      <c r="AK5" s="274" t="s">
        <v>376</v>
      </c>
      <c r="AL5" s="981"/>
      <c r="AM5" s="43"/>
      <c r="AN5" s="43"/>
      <c r="AO5" s="43"/>
      <c r="AP5" s="43"/>
      <c r="AQ5" s="43"/>
      <c r="AR5" s="43"/>
      <c r="AS5" s="43"/>
      <c r="AT5" s="43"/>
      <c r="AU5" s="43"/>
      <c r="AV5" s="43"/>
      <c r="AW5" s="43"/>
      <c r="AX5" s="43"/>
      <c r="AY5" s="43"/>
      <c r="AZ5" s="43"/>
      <c r="BA5" s="43"/>
      <c r="BB5" s="43"/>
      <c r="BC5" s="43"/>
      <c r="BD5" s="43"/>
      <c r="BE5" s="44" t="s">
        <v>139</v>
      </c>
      <c r="BF5" s="44" t="s">
        <v>136</v>
      </c>
      <c r="BG5" s="45" t="s">
        <v>112</v>
      </c>
      <c r="BH5" s="44" t="s">
        <v>140</v>
      </c>
      <c r="BI5" s="43"/>
      <c r="BJ5" s="43"/>
      <c r="BK5" s="43"/>
      <c r="BM5" s="46"/>
      <c r="BN5" s="46"/>
      <c r="BO5" s="47"/>
      <c r="BP5" s="46"/>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row>
    <row r="6" spans="1:96" s="44" customFormat="1" ht="45" customHeight="1">
      <c r="A6" s="421"/>
      <c r="B6" s="430" t="s">
        <v>301</v>
      </c>
      <c r="C6" s="344" t="s">
        <v>205</v>
      </c>
      <c r="D6" s="405"/>
      <c r="E6" s="406" t="s">
        <v>399</v>
      </c>
      <c r="F6" s="407" t="s">
        <v>304</v>
      </c>
      <c r="G6" s="410">
        <v>1</v>
      </c>
      <c r="H6" s="385"/>
      <c r="I6" s="408">
        <v>2535</v>
      </c>
      <c r="J6" s="355" t="s">
        <v>136</v>
      </c>
      <c r="K6" s="356" t="s">
        <v>180</v>
      </c>
      <c r="L6" s="596" t="s">
        <v>137</v>
      </c>
      <c r="M6" s="1045"/>
      <c r="N6" s="1046"/>
      <c r="O6" s="1047"/>
      <c r="P6" s="1048"/>
      <c r="Q6" s="277"/>
      <c r="R6" s="278"/>
      <c r="S6" s="337"/>
      <c r="T6" s="337"/>
      <c r="U6" s="335"/>
      <c r="V6" s="335"/>
      <c r="W6" s="338">
        <v>3000</v>
      </c>
      <c r="X6" s="337"/>
      <c r="Y6" s="336"/>
      <c r="Z6" s="275"/>
      <c r="AA6" s="280"/>
      <c r="AB6" s="279"/>
      <c r="AC6" s="283"/>
      <c r="AD6" s="567">
        <v>100</v>
      </c>
      <c r="AE6" s="568"/>
      <c r="AF6" s="353">
        <v>1</v>
      </c>
      <c r="AG6" s="274"/>
      <c r="AH6" s="274"/>
      <c r="AI6" s="274"/>
      <c r="AJ6" s="274"/>
      <c r="AK6" s="274" t="s">
        <v>376</v>
      </c>
      <c r="AL6" s="981"/>
      <c r="AM6" s="43"/>
      <c r="AN6" s="43"/>
      <c r="AO6" s="43"/>
      <c r="AP6" s="43"/>
      <c r="AQ6" s="43"/>
      <c r="AR6" s="43"/>
      <c r="AS6" s="43"/>
      <c r="AT6" s="43"/>
      <c r="AU6" s="43"/>
      <c r="AV6" s="43"/>
      <c r="AW6" s="43"/>
      <c r="AX6" s="43"/>
      <c r="AY6" s="43"/>
      <c r="AZ6" s="43"/>
      <c r="BA6" s="43"/>
      <c r="BB6" s="43"/>
      <c r="BC6" s="43"/>
      <c r="BD6" s="43"/>
      <c r="BE6" s="43"/>
      <c r="BG6" s="45" t="s">
        <v>180</v>
      </c>
      <c r="BI6" s="43"/>
      <c r="BJ6" s="43"/>
      <c r="BK6" s="43"/>
      <c r="BM6" s="46"/>
      <c r="BN6" s="46"/>
      <c r="BO6" s="47"/>
      <c r="BP6" s="46"/>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row>
    <row r="7" spans="1:96" s="44" customFormat="1" ht="45" customHeight="1">
      <c r="A7" s="421"/>
      <c r="B7" s="430" t="s">
        <v>301</v>
      </c>
      <c r="C7" s="344" t="s">
        <v>205</v>
      </c>
      <c r="D7" s="405"/>
      <c r="E7" s="406" t="s">
        <v>400</v>
      </c>
      <c r="F7" s="407" t="s">
        <v>305</v>
      </c>
      <c r="G7" s="410">
        <v>1</v>
      </c>
      <c r="H7" s="385"/>
      <c r="I7" s="408">
        <v>465</v>
      </c>
      <c r="J7" s="355" t="s">
        <v>136</v>
      </c>
      <c r="K7" s="356" t="s">
        <v>180</v>
      </c>
      <c r="L7" s="596" t="s">
        <v>137</v>
      </c>
      <c r="M7" s="1045">
        <v>2666800</v>
      </c>
      <c r="N7" s="1046">
        <v>2260000</v>
      </c>
      <c r="O7" s="1047">
        <f>N7*1.18</f>
        <v>2666800</v>
      </c>
      <c r="P7" s="1048">
        <f>M7+M8-O7</f>
        <v>0</v>
      </c>
      <c r="Q7" s="277"/>
      <c r="R7" s="278"/>
      <c r="S7" s="337"/>
      <c r="T7" s="337"/>
      <c r="U7" s="335"/>
      <c r="V7" s="335"/>
      <c r="W7" s="338">
        <v>3500</v>
      </c>
      <c r="X7" s="337"/>
      <c r="Y7" s="336"/>
      <c r="Z7" s="275"/>
      <c r="AA7" s="280"/>
      <c r="AB7" s="279"/>
      <c r="AC7" s="283"/>
      <c r="AD7" s="567">
        <v>100</v>
      </c>
      <c r="AE7" s="568"/>
      <c r="AF7" s="353">
        <v>1</v>
      </c>
      <c r="AG7" s="274"/>
      <c r="AH7" s="274"/>
      <c r="AI7" s="274"/>
      <c r="AJ7" s="274"/>
      <c r="AK7" s="274" t="s">
        <v>376</v>
      </c>
      <c r="AL7" s="982" t="s">
        <v>365</v>
      </c>
      <c r="AM7" s="43"/>
      <c r="AN7" s="43"/>
      <c r="AO7" s="43"/>
      <c r="AP7" s="43"/>
      <c r="AQ7" s="43"/>
      <c r="AR7" s="43"/>
      <c r="AS7" s="43"/>
      <c r="AT7" s="43"/>
      <c r="AU7" s="43"/>
      <c r="AV7" s="43"/>
      <c r="AW7" s="43"/>
      <c r="AX7" s="43"/>
      <c r="AY7" s="43"/>
      <c r="AZ7" s="43"/>
      <c r="BA7" s="43"/>
      <c r="BB7" s="43"/>
      <c r="BC7" s="43"/>
      <c r="BD7" s="43"/>
      <c r="BE7" s="43"/>
      <c r="BG7" s="44" t="s">
        <v>144</v>
      </c>
      <c r="BI7" s="43"/>
      <c r="BJ7" s="43"/>
      <c r="BK7" s="43"/>
      <c r="BM7" s="46"/>
      <c r="BN7" s="46"/>
      <c r="BO7" s="47"/>
      <c r="BP7" s="46"/>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row>
    <row r="8" spans="1:96" s="44" customFormat="1" ht="45" customHeight="1">
      <c r="A8" s="421"/>
      <c r="B8" s="430" t="s">
        <v>301</v>
      </c>
      <c r="C8" s="344" t="s">
        <v>205</v>
      </c>
      <c r="D8" s="405"/>
      <c r="E8" s="406" t="s">
        <v>401</v>
      </c>
      <c r="F8" s="407" t="s">
        <v>306</v>
      </c>
      <c r="G8" s="410">
        <v>1</v>
      </c>
      <c r="H8" s="385"/>
      <c r="I8" s="408">
        <v>101</v>
      </c>
      <c r="J8" s="355" t="s">
        <v>136</v>
      </c>
      <c r="K8" s="356" t="s">
        <v>180</v>
      </c>
      <c r="L8" s="596" t="s">
        <v>137</v>
      </c>
      <c r="M8" s="1045"/>
      <c r="N8" s="1046"/>
      <c r="O8" s="1047"/>
      <c r="P8" s="1048"/>
      <c r="Q8" s="277"/>
      <c r="R8" s="278"/>
      <c r="S8" s="337"/>
      <c r="T8" s="337"/>
      <c r="U8" s="335"/>
      <c r="V8" s="335"/>
      <c r="W8" s="338">
        <v>4000</v>
      </c>
      <c r="X8" s="337"/>
      <c r="Y8" s="336"/>
      <c r="Z8" s="275"/>
      <c r="AA8" s="280"/>
      <c r="AB8" s="279"/>
      <c r="AC8" s="283"/>
      <c r="AD8" s="567">
        <v>100</v>
      </c>
      <c r="AE8" s="568"/>
      <c r="AF8" s="353">
        <v>1</v>
      </c>
      <c r="AG8" s="274"/>
      <c r="AH8" s="274"/>
      <c r="AI8" s="274"/>
      <c r="AJ8" s="274"/>
      <c r="AK8" s="274" t="s">
        <v>376</v>
      </c>
      <c r="AL8" s="982"/>
      <c r="AM8" s="43"/>
      <c r="AN8" s="43"/>
      <c r="AO8" s="43"/>
      <c r="AP8" s="43"/>
      <c r="AQ8" s="43"/>
      <c r="AR8" s="43"/>
      <c r="AS8" s="43"/>
      <c r="AT8" s="43"/>
      <c r="AU8" s="43"/>
      <c r="AV8" s="43"/>
      <c r="AW8" s="43"/>
      <c r="AX8" s="43"/>
      <c r="AY8" s="43"/>
      <c r="AZ8" s="43"/>
      <c r="BA8" s="43"/>
      <c r="BB8" s="43"/>
      <c r="BC8" s="43"/>
      <c r="BD8" s="43"/>
      <c r="BE8" s="43"/>
      <c r="BG8" s="45" t="s">
        <v>114</v>
      </c>
      <c r="BI8" s="43"/>
      <c r="BJ8" s="43"/>
      <c r="BK8" s="43"/>
      <c r="BM8" s="46"/>
      <c r="BN8" s="46"/>
      <c r="BO8" s="47"/>
      <c r="BP8" s="46"/>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row>
    <row r="9" spans="1:96" s="44" customFormat="1" ht="45" customHeight="1" thickBot="1">
      <c r="A9" s="421"/>
      <c r="B9" s="431" t="s">
        <v>301</v>
      </c>
      <c r="C9" s="597" t="s">
        <v>205</v>
      </c>
      <c r="D9" s="598"/>
      <c r="E9" s="599" t="s">
        <v>402</v>
      </c>
      <c r="F9" s="600" t="s">
        <v>302</v>
      </c>
      <c r="G9" s="605">
        <v>1</v>
      </c>
      <c r="H9" s="606"/>
      <c r="I9" s="601">
        <v>2926</v>
      </c>
      <c r="J9" s="602" t="s">
        <v>136</v>
      </c>
      <c r="K9" s="603" t="s">
        <v>180</v>
      </c>
      <c r="L9" s="604" t="s">
        <v>137</v>
      </c>
      <c r="M9" s="1049">
        <v>221201.95</v>
      </c>
      <c r="N9" s="1050">
        <v>184334.96</v>
      </c>
      <c r="O9" s="1051">
        <f>N9*1.2</f>
        <v>221201.95199999999</v>
      </c>
      <c r="P9" s="1052">
        <f>M9-O9</f>
        <v>-1.9999999785795808E-3</v>
      </c>
      <c r="Q9" s="277"/>
      <c r="R9" s="278"/>
      <c r="S9" s="590"/>
      <c r="T9" s="590"/>
      <c r="U9" s="335"/>
      <c r="V9" s="335"/>
      <c r="W9" s="335">
        <v>600</v>
      </c>
      <c r="X9" s="590"/>
      <c r="Y9" s="336"/>
      <c r="Z9" s="275"/>
      <c r="AA9" s="548"/>
      <c r="AB9" s="591"/>
      <c r="AC9" s="592"/>
      <c r="AD9" s="567">
        <v>100</v>
      </c>
      <c r="AE9" s="568"/>
      <c r="AF9" s="353">
        <v>1</v>
      </c>
      <c r="AG9" s="274"/>
      <c r="AH9" s="274"/>
      <c r="AI9" s="274"/>
      <c r="AJ9" s="274"/>
      <c r="AK9" s="274" t="s">
        <v>381</v>
      </c>
      <c r="AL9" s="607" t="s">
        <v>380</v>
      </c>
      <c r="AM9" s="43"/>
      <c r="AN9" s="43"/>
      <c r="AO9" s="43"/>
      <c r="AP9" s="43"/>
      <c r="AQ9" s="43"/>
      <c r="AR9" s="43"/>
      <c r="AS9" s="43"/>
      <c r="AT9" s="43"/>
      <c r="AU9" s="43"/>
      <c r="AV9" s="43"/>
      <c r="AW9" s="43"/>
      <c r="AX9" s="43"/>
      <c r="AY9" s="43"/>
      <c r="AZ9" s="43"/>
      <c r="BA9" s="43"/>
      <c r="BB9" s="43"/>
      <c r="BC9" s="43"/>
      <c r="BD9" s="43"/>
      <c r="BE9" s="43"/>
      <c r="BG9" s="45"/>
      <c r="BI9" s="43"/>
      <c r="BJ9" s="43"/>
      <c r="BK9" s="43"/>
      <c r="BM9" s="46"/>
      <c r="BN9" s="46"/>
      <c r="BO9" s="47"/>
      <c r="BP9" s="46"/>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row>
    <row r="10" spans="1:96" s="44" customFormat="1" ht="45" customHeight="1">
      <c r="A10" s="421"/>
      <c r="B10" s="538" t="s">
        <v>301</v>
      </c>
      <c r="C10" s="539" t="s">
        <v>206</v>
      </c>
      <c r="D10" s="540"/>
      <c r="E10" s="586" t="s">
        <v>370</v>
      </c>
      <c r="F10" s="587" t="s">
        <v>307</v>
      </c>
      <c r="G10" s="588">
        <v>1</v>
      </c>
      <c r="H10" s="593"/>
      <c r="I10" s="541">
        <v>465</v>
      </c>
      <c r="J10" s="542" t="s">
        <v>136</v>
      </c>
      <c r="K10" s="589" t="s">
        <v>180</v>
      </c>
      <c r="L10" s="543" t="s">
        <v>137</v>
      </c>
      <c r="M10" s="1053">
        <v>1636284.66</v>
      </c>
      <c r="N10" s="1054">
        <v>1386500</v>
      </c>
      <c r="O10" s="1055">
        <f>N10*1.18</f>
        <v>1636070</v>
      </c>
      <c r="P10" s="1056">
        <f>M10-O10</f>
        <v>214.65999999991618</v>
      </c>
      <c r="Q10" s="460"/>
      <c r="R10" s="461"/>
      <c r="S10" s="462"/>
      <c r="T10" s="462"/>
      <c r="U10" s="463"/>
      <c r="V10" s="463"/>
      <c r="W10" s="463">
        <v>5000</v>
      </c>
      <c r="X10" s="462"/>
      <c r="Y10" s="464"/>
      <c r="Z10" s="465"/>
      <c r="AA10" s="466"/>
      <c r="AB10" s="482"/>
      <c r="AC10" s="468"/>
      <c r="AD10" s="564">
        <v>100</v>
      </c>
      <c r="AE10" s="565"/>
      <c r="AF10" s="469">
        <v>1</v>
      </c>
      <c r="AG10" s="470"/>
      <c r="AH10" s="470"/>
      <c r="AI10" s="470"/>
      <c r="AJ10" s="470"/>
      <c r="AK10" s="274" t="s">
        <v>376</v>
      </c>
      <c r="AL10" s="43"/>
      <c r="AM10" s="43"/>
      <c r="AN10" s="43"/>
      <c r="AO10" s="43"/>
      <c r="AP10" s="43"/>
      <c r="AQ10" s="43"/>
      <c r="AR10" s="43"/>
      <c r="AS10" s="43"/>
      <c r="AT10" s="43"/>
      <c r="AU10" s="43"/>
      <c r="AV10" s="43"/>
      <c r="AW10" s="43"/>
      <c r="AX10" s="43"/>
      <c r="AY10" s="43"/>
      <c r="AZ10" s="43"/>
      <c r="BA10" s="43"/>
      <c r="BB10" s="43"/>
      <c r="BC10" s="43"/>
      <c r="BD10" s="43"/>
      <c r="BE10" s="43"/>
      <c r="BG10" s="44" t="s">
        <v>163</v>
      </c>
      <c r="BI10" s="43"/>
      <c r="BJ10" s="43"/>
      <c r="BK10" s="43"/>
      <c r="BM10" s="46"/>
      <c r="BN10" s="46"/>
      <c r="BO10" s="47"/>
      <c r="BP10" s="46"/>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row>
    <row r="11" spans="1:96" s="44" customFormat="1" ht="45" customHeight="1">
      <c r="A11" s="421"/>
      <c r="B11" s="430" t="s">
        <v>301</v>
      </c>
      <c r="C11" s="344" t="s">
        <v>206</v>
      </c>
      <c r="D11" s="405"/>
      <c r="E11" s="406" t="s">
        <v>371</v>
      </c>
      <c r="F11" s="407" t="s">
        <v>308</v>
      </c>
      <c r="G11" s="410">
        <v>1</v>
      </c>
      <c r="H11" s="385"/>
      <c r="I11" s="408">
        <v>459</v>
      </c>
      <c r="J11" s="355" t="s">
        <v>136</v>
      </c>
      <c r="K11" s="356" t="s">
        <v>180</v>
      </c>
      <c r="L11" s="420" t="s">
        <v>137</v>
      </c>
      <c r="M11" s="1057">
        <v>1504000</v>
      </c>
      <c r="N11" s="1058">
        <v>1213261</v>
      </c>
      <c r="O11" s="1055">
        <f>N11*1.18</f>
        <v>1431647.98</v>
      </c>
      <c r="P11" s="1056">
        <f t="shared" ref="P11:P13" si="0">M11-O11</f>
        <v>72352.020000000019</v>
      </c>
      <c r="Q11" s="277"/>
      <c r="R11" s="278"/>
      <c r="S11" s="337"/>
      <c r="T11" s="337"/>
      <c r="U11" s="335"/>
      <c r="V11" s="335"/>
      <c r="W11" s="338">
        <v>4000</v>
      </c>
      <c r="X11" s="337"/>
      <c r="Y11" s="336"/>
      <c r="Z11" s="275"/>
      <c r="AA11" s="280"/>
      <c r="AB11" s="279"/>
      <c r="AC11" s="283"/>
      <c r="AD11" s="567">
        <v>100</v>
      </c>
      <c r="AE11" s="568"/>
      <c r="AF11" s="353">
        <v>1</v>
      </c>
      <c r="AG11" s="274"/>
      <c r="AH11" s="274"/>
      <c r="AI11" s="274"/>
      <c r="AJ11" s="274"/>
      <c r="AK11" s="274" t="s">
        <v>376</v>
      </c>
      <c r="AL11" s="43"/>
      <c r="AM11" s="43"/>
      <c r="AN11" s="43"/>
      <c r="AO11" s="43"/>
      <c r="AP11" s="43"/>
      <c r="AQ11" s="43"/>
      <c r="AR11" s="43"/>
      <c r="AS11" s="43"/>
      <c r="AT11" s="43"/>
      <c r="AU11" s="43"/>
      <c r="AV11" s="43"/>
      <c r="AW11" s="43"/>
      <c r="AX11" s="43"/>
      <c r="AY11" s="43"/>
      <c r="AZ11" s="43"/>
      <c r="BA11" s="43"/>
      <c r="BB11" s="43"/>
      <c r="BC11" s="43"/>
      <c r="BD11" s="43"/>
      <c r="BE11" s="44" t="s">
        <v>8</v>
      </c>
      <c r="BF11" s="44" t="s">
        <v>60</v>
      </c>
      <c r="BG11" s="45" t="s">
        <v>113</v>
      </c>
      <c r="BI11" s="43"/>
      <c r="BJ11" s="43"/>
      <c r="BK11" s="43"/>
      <c r="BM11" s="46"/>
      <c r="BN11" s="46"/>
      <c r="BO11" s="47"/>
      <c r="BP11" s="46"/>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row>
    <row r="12" spans="1:96" s="44" customFormat="1" ht="45" customHeight="1">
      <c r="A12" s="421"/>
      <c r="B12" s="430" t="s">
        <v>301</v>
      </c>
      <c r="C12" s="344" t="s">
        <v>206</v>
      </c>
      <c r="D12" s="405"/>
      <c r="E12" s="406" t="s">
        <v>372</v>
      </c>
      <c r="F12" s="407" t="s">
        <v>309</v>
      </c>
      <c r="G12" s="410">
        <v>1</v>
      </c>
      <c r="H12" s="385"/>
      <c r="I12" s="408">
        <v>619</v>
      </c>
      <c r="J12" s="355" t="s">
        <v>136</v>
      </c>
      <c r="K12" s="356" t="s">
        <v>180</v>
      </c>
      <c r="L12" s="420" t="s">
        <v>137</v>
      </c>
      <c r="M12" s="1057">
        <v>1504000</v>
      </c>
      <c r="N12" s="1058">
        <v>1213261</v>
      </c>
      <c r="O12" s="1055">
        <f>N12*1.2</f>
        <v>1455913.2</v>
      </c>
      <c r="P12" s="1056">
        <f t="shared" si="0"/>
        <v>48086.800000000047</v>
      </c>
      <c r="Q12" s="277"/>
      <c r="R12" s="278"/>
      <c r="S12" s="337"/>
      <c r="T12" s="337"/>
      <c r="U12" s="335"/>
      <c r="V12" s="335"/>
      <c r="W12" s="338">
        <v>5000</v>
      </c>
      <c r="X12" s="337"/>
      <c r="Y12" s="336"/>
      <c r="Z12" s="275"/>
      <c r="AA12" s="280"/>
      <c r="AB12" s="279"/>
      <c r="AC12" s="283"/>
      <c r="AD12" s="567">
        <v>100</v>
      </c>
      <c r="AE12" s="568"/>
      <c r="AF12" s="353">
        <v>1</v>
      </c>
      <c r="AG12" s="274"/>
      <c r="AH12" s="274"/>
      <c r="AI12" s="274"/>
      <c r="AJ12" s="274"/>
      <c r="AK12" s="274" t="s">
        <v>376</v>
      </c>
      <c r="AL12" s="43"/>
      <c r="AM12" s="43"/>
      <c r="AN12" s="43"/>
      <c r="AO12" s="43"/>
      <c r="AP12" s="43"/>
      <c r="AQ12" s="43"/>
      <c r="AR12" s="43"/>
      <c r="AS12" s="43"/>
      <c r="AT12" s="43"/>
      <c r="AU12" s="43"/>
      <c r="AV12" s="43"/>
      <c r="AW12" s="43"/>
      <c r="AX12" s="43"/>
      <c r="AY12" s="43"/>
      <c r="AZ12" s="43"/>
      <c r="BA12" s="43"/>
      <c r="BB12" s="43"/>
      <c r="BC12" s="43"/>
      <c r="BD12" s="43"/>
      <c r="BE12" s="43"/>
      <c r="BG12" s="45" t="s">
        <v>115</v>
      </c>
      <c r="BI12" s="43"/>
      <c r="BJ12" s="43"/>
      <c r="BK12" s="43"/>
      <c r="BM12" s="46"/>
      <c r="BN12" s="46"/>
      <c r="BO12" s="47"/>
      <c r="BP12" s="46"/>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row>
    <row r="13" spans="1:96" s="44" customFormat="1" ht="45" customHeight="1" thickBot="1">
      <c r="A13" s="421"/>
      <c r="B13" s="431" t="s">
        <v>301</v>
      </c>
      <c r="C13" s="432" t="s">
        <v>206</v>
      </c>
      <c r="D13" s="433"/>
      <c r="E13" s="434" t="s">
        <v>373</v>
      </c>
      <c r="F13" s="435" t="s">
        <v>310</v>
      </c>
      <c r="G13" s="437">
        <v>2</v>
      </c>
      <c r="H13" s="385"/>
      <c r="I13" s="436">
        <v>210</v>
      </c>
      <c r="J13" s="438" t="s">
        <v>136</v>
      </c>
      <c r="K13" s="439" t="s">
        <v>180</v>
      </c>
      <c r="L13" s="505" t="s">
        <v>137</v>
      </c>
      <c r="M13" s="1059">
        <v>752000</v>
      </c>
      <c r="N13" s="1050">
        <v>586978</v>
      </c>
      <c r="O13" s="1060">
        <v>704373.6</v>
      </c>
      <c r="P13" s="1056">
        <f t="shared" si="0"/>
        <v>47626.400000000023</v>
      </c>
      <c r="Q13" s="471"/>
      <c r="R13" s="472"/>
      <c r="S13" s="483"/>
      <c r="T13" s="483"/>
      <c r="U13" s="473"/>
      <c r="V13" s="473"/>
      <c r="W13" s="484">
        <v>5000</v>
      </c>
      <c r="X13" s="483"/>
      <c r="Y13" s="475"/>
      <c r="Z13" s="476"/>
      <c r="AA13" s="477"/>
      <c r="AB13" s="485"/>
      <c r="AC13" s="486"/>
      <c r="AD13" s="570">
        <v>100</v>
      </c>
      <c r="AE13" s="571"/>
      <c r="AF13" s="479">
        <v>1</v>
      </c>
      <c r="AG13" s="480"/>
      <c r="AH13" s="480"/>
      <c r="AI13" s="480"/>
      <c r="AJ13" s="480"/>
      <c r="AK13" s="274" t="s">
        <v>376</v>
      </c>
      <c r="AL13" s="43"/>
      <c r="AM13" s="43"/>
      <c r="AN13" s="43"/>
      <c r="AO13" s="43"/>
      <c r="AP13" s="43"/>
      <c r="AQ13" s="43"/>
      <c r="AR13" s="43"/>
      <c r="AS13" s="43"/>
      <c r="AT13" s="43"/>
      <c r="AU13" s="43"/>
      <c r="AV13" s="43"/>
      <c r="AW13" s="43"/>
      <c r="AX13" s="43"/>
      <c r="AY13" s="43"/>
      <c r="AZ13" s="43"/>
      <c r="BA13" s="43"/>
      <c r="BB13" s="43"/>
      <c r="BC13" s="43"/>
      <c r="BD13" s="43"/>
      <c r="BE13" s="43"/>
      <c r="BG13" s="45" t="s">
        <v>116</v>
      </c>
      <c r="BI13" s="43"/>
      <c r="BJ13" s="43"/>
      <c r="BK13" s="43"/>
      <c r="BM13" s="46"/>
      <c r="BN13" s="46"/>
      <c r="BO13" s="47"/>
      <c r="BP13" s="46"/>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row>
    <row r="14" spans="1:96" s="44" customFormat="1" ht="54.75" customHeight="1">
      <c r="A14" s="421"/>
      <c r="B14" s="422" t="s">
        <v>301</v>
      </c>
      <c r="C14" s="359" t="s">
        <v>214</v>
      </c>
      <c r="D14" s="423"/>
      <c r="E14" s="1027" t="s">
        <v>427</v>
      </c>
      <c r="F14" s="1028" t="s">
        <v>311</v>
      </c>
      <c r="G14" s="1029">
        <v>4</v>
      </c>
      <c r="H14" s="1029"/>
      <c r="I14" s="1030">
        <v>2033</v>
      </c>
      <c r="J14" s="1031" t="s">
        <v>136</v>
      </c>
      <c r="K14" s="1032" t="s">
        <v>180</v>
      </c>
      <c r="L14" s="1033" t="s">
        <v>137</v>
      </c>
      <c r="M14" s="1061">
        <v>3900000</v>
      </c>
      <c r="N14" s="1062">
        <v>3250000</v>
      </c>
      <c r="O14" s="1063">
        <f>N14*1.2</f>
        <v>3900000</v>
      </c>
      <c r="P14" s="1064">
        <f>M14-O14</f>
        <v>0</v>
      </c>
      <c r="Q14" s="460"/>
      <c r="R14" s="461"/>
      <c r="S14" s="487"/>
      <c r="T14" s="487"/>
      <c r="U14" s="464"/>
      <c r="V14" s="463"/>
      <c r="W14" s="487">
        <v>1.45</v>
      </c>
      <c r="X14" s="487"/>
      <c r="Y14" s="464"/>
      <c r="Z14" s="465"/>
      <c r="AA14" s="466"/>
      <c r="AB14" s="488"/>
      <c r="AC14" s="489"/>
      <c r="AD14" s="742">
        <v>100</v>
      </c>
      <c r="AE14" s="743"/>
      <c r="AF14" s="744">
        <v>1</v>
      </c>
      <c r="AG14" s="745"/>
      <c r="AH14" s="744"/>
      <c r="AI14" s="745"/>
      <c r="AJ14" s="745"/>
      <c r="AK14" s="746" t="s">
        <v>428</v>
      </c>
      <c r="AL14" s="43"/>
      <c r="AM14" s="43"/>
      <c r="AN14" s="43"/>
      <c r="AO14" s="43"/>
      <c r="AP14" s="43"/>
      <c r="AQ14" s="43"/>
      <c r="AR14" s="43"/>
      <c r="AS14" s="43"/>
      <c r="AT14" s="43"/>
      <c r="AU14" s="43"/>
      <c r="AV14" s="43"/>
      <c r="AW14" s="43"/>
      <c r="AX14" s="43"/>
      <c r="AY14" s="43"/>
      <c r="AZ14" s="43"/>
      <c r="BA14" s="43"/>
      <c r="BB14" s="43"/>
      <c r="BC14" s="43"/>
      <c r="BD14" s="43"/>
      <c r="BE14" s="43"/>
      <c r="BG14" s="45" t="s">
        <v>141</v>
      </c>
      <c r="BI14" s="43"/>
      <c r="BJ14" s="43"/>
      <c r="BK14" s="43"/>
      <c r="BM14" s="46"/>
      <c r="BN14" s="46"/>
      <c r="BO14" s="47"/>
      <c r="BP14" s="46"/>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row>
    <row r="15" spans="1:96" s="44" customFormat="1" ht="45" customHeight="1">
      <c r="A15" s="421"/>
      <c r="B15" s="430" t="s">
        <v>301</v>
      </c>
      <c r="C15" s="344" t="s">
        <v>214</v>
      </c>
      <c r="D15" s="405"/>
      <c r="E15" s="406" t="s">
        <v>253</v>
      </c>
      <c r="F15" s="344" t="s">
        <v>312</v>
      </c>
      <c r="G15" s="412">
        <v>1</v>
      </c>
      <c r="H15" s="412"/>
      <c r="I15" s="408">
        <v>993</v>
      </c>
      <c r="J15" s="355" t="s">
        <v>136</v>
      </c>
      <c r="K15" s="356" t="s">
        <v>143</v>
      </c>
      <c r="L15" s="356" t="s">
        <v>137</v>
      </c>
      <c r="M15" s="1065">
        <v>413000</v>
      </c>
      <c r="N15" s="1058">
        <v>386500</v>
      </c>
      <c r="O15" s="1066">
        <f>N15*1.2</f>
        <v>463800</v>
      </c>
      <c r="P15" s="1066">
        <f t="shared" ref="P15:P16" si="1">M15-O15</f>
        <v>-50800</v>
      </c>
      <c r="Q15" s="277"/>
      <c r="R15" s="278"/>
      <c r="S15" s="339"/>
      <c r="T15" s="339"/>
      <c r="U15" s="335"/>
      <c r="V15" s="335"/>
      <c r="W15" s="340"/>
      <c r="X15" s="339"/>
      <c r="Y15" s="336"/>
      <c r="Z15" s="275"/>
      <c r="AA15" s="280"/>
      <c r="AB15" s="281"/>
      <c r="AC15" s="284">
        <v>1</v>
      </c>
      <c r="AD15" s="747">
        <v>100</v>
      </c>
      <c r="AE15" s="748"/>
      <c r="AF15" s="749">
        <v>1</v>
      </c>
      <c r="AG15" s="746"/>
      <c r="AH15" s="749"/>
      <c r="AI15" s="746"/>
      <c r="AJ15" s="746"/>
      <c r="AK15" s="746" t="s">
        <v>428</v>
      </c>
      <c r="AL15" s="43"/>
      <c r="AM15" s="43"/>
      <c r="AN15" s="43"/>
      <c r="AO15" s="43"/>
      <c r="AP15" s="43"/>
      <c r="AQ15" s="43"/>
      <c r="AR15" s="43"/>
      <c r="AS15" s="43"/>
      <c r="AT15" s="43"/>
      <c r="AU15" s="43"/>
      <c r="AV15" s="43"/>
      <c r="AW15" s="43"/>
      <c r="AX15" s="43"/>
      <c r="AY15" s="43"/>
      <c r="AZ15" s="43"/>
      <c r="BA15" s="43"/>
      <c r="BB15" s="43"/>
      <c r="BC15" s="43"/>
      <c r="BD15" s="43"/>
      <c r="BE15" s="43"/>
      <c r="BG15" s="45" t="s">
        <v>142</v>
      </c>
      <c r="BI15" s="43"/>
      <c r="BJ15" s="43"/>
      <c r="BK15" s="43"/>
      <c r="BM15" s="46"/>
      <c r="BN15" s="46"/>
      <c r="BO15" s="47"/>
      <c r="BP15" s="46"/>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row>
    <row r="16" spans="1:96" s="44" customFormat="1" ht="45" customHeight="1" thickBot="1">
      <c r="A16" s="421"/>
      <c r="B16" s="641" t="s">
        <v>301</v>
      </c>
      <c r="C16" s="642" t="s">
        <v>214</v>
      </c>
      <c r="D16" s="643"/>
      <c r="E16" s="1034" t="s">
        <v>426</v>
      </c>
      <c r="F16" s="1035" t="s">
        <v>312</v>
      </c>
      <c r="G16" s="1036">
        <v>1</v>
      </c>
      <c r="H16" s="1036"/>
      <c r="I16" s="1037">
        <v>993</v>
      </c>
      <c r="J16" s="1038" t="s">
        <v>136</v>
      </c>
      <c r="K16" s="1039" t="s">
        <v>159</v>
      </c>
      <c r="L16" s="1040" t="s">
        <v>137</v>
      </c>
      <c r="M16" s="1067">
        <v>400000</v>
      </c>
      <c r="N16" s="1068">
        <v>333333.33</v>
      </c>
      <c r="O16" s="1069">
        <f>N16*1.2</f>
        <v>399999.99599999998</v>
      </c>
      <c r="P16" s="1056">
        <f t="shared" si="1"/>
        <v>4.0000000153668225E-3</v>
      </c>
      <c r="Q16" s="644"/>
      <c r="R16" s="645"/>
      <c r="S16" s="646"/>
      <c r="T16" s="646"/>
      <c r="U16" s="647"/>
      <c r="V16" s="647"/>
      <c r="W16" s="648"/>
      <c r="X16" s="646"/>
      <c r="Y16" s="649"/>
      <c r="Z16" s="650"/>
      <c r="AA16" s="651"/>
      <c r="AB16" s="652"/>
      <c r="AC16" s="653"/>
      <c r="AD16" s="654">
        <v>100</v>
      </c>
      <c r="AE16" s="655"/>
      <c r="AF16" s="656">
        <v>1</v>
      </c>
      <c r="AG16" s="657"/>
      <c r="AH16" s="656"/>
      <c r="AI16" s="657"/>
      <c r="AJ16" s="657"/>
      <c r="AK16" s="572" t="s">
        <v>393</v>
      </c>
      <c r="AL16" s="43"/>
      <c r="AM16" s="43"/>
      <c r="AN16" s="43"/>
      <c r="AO16" s="43"/>
      <c r="AP16" s="43"/>
      <c r="AQ16" s="43"/>
      <c r="AR16" s="43"/>
      <c r="AS16" s="43"/>
      <c r="AT16" s="43"/>
      <c r="AU16" s="43"/>
      <c r="AV16" s="43"/>
      <c r="AW16" s="43"/>
      <c r="AX16" s="43"/>
      <c r="AY16" s="43"/>
      <c r="AZ16" s="43"/>
      <c r="BA16" s="43"/>
      <c r="BB16" s="43"/>
      <c r="BC16" s="43"/>
      <c r="BD16" s="43"/>
      <c r="BE16" s="43"/>
      <c r="BF16" s="43"/>
      <c r="BG16" s="45" t="s">
        <v>143</v>
      </c>
      <c r="BH16" s="43"/>
      <c r="BI16" s="43"/>
      <c r="BJ16" s="43"/>
      <c r="BK16" s="43"/>
      <c r="BM16" s="46"/>
      <c r="BN16" s="46"/>
      <c r="BO16" s="47"/>
      <c r="BP16" s="46"/>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row>
    <row r="17" spans="1:96" s="44" customFormat="1" ht="45" customHeight="1">
      <c r="A17" s="421"/>
      <c r="B17" s="422" t="s">
        <v>301</v>
      </c>
      <c r="C17" s="359" t="s">
        <v>207</v>
      </c>
      <c r="D17" s="423"/>
      <c r="E17" s="424" t="s">
        <v>369</v>
      </c>
      <c r="F17" s="585" t="s">
        <v>313</v>
      </c>
      <c r="G17" s="441">
        <v>1</v>
      </c>
      <c r="H17" s="594"/>
      <c r="I17" s="426">
        <v>550</v>
      </c>
      <c r="J17" s="428" t="s">
        <v>136</v>
      </c>
      <c r="K17" s="429" t="s">
        <v>180</v>
      </c>
      <c r="L17" s="429" t="s">
        <v>137</v>
      </c>
      <c r="M17" s="1070">
        <v>5508000</v>
      </c>
      <c r="N17" s="1042">
        <v>4590000</v>
      </c>
      <c r="O17" s="1043">
        <f>N17*1.2</f>
        <v>5508000</v>
      </c>
      <c r="P17" s="1043">
        <f>M17-O17</f>
        <v>0</v>
      </c>
      <c r="Q17" s="461"/>
      <c r="R17" s="461"/>
      <c r="S17" s="493"/>
      <c r="T17" s="493"/>
      <c r="U17" s="463"/>
      <c r="V17" s="463"/>
      <c r="W17" s="494">
        <v>6200</v>
      </c>
      <c r="X17" s="493"/>
      <c r="Y17" s="464"/>
      <c r="Z17" s="465"/>
      <c r="AA17" s="467"/>
      <c r="AB17" s="482"/>
      <c r="AC17" s="495"/>
      <c r="AD17" s="742">
        <v>100</v>
      </c>
      <c r="AE17" s="743"/>
      <c r="AF17" s="744">
        <v>1</v>
      </c>
      <c r="AG17" s="745"/>
      <c r="AH17" s="744"/>
      <c r="AI17" s="745"/>
      <c r="AJ17" s="745"/>
      <c r="AK17" s="746" t="s">
        <v>428</v>
      </c>
      <c r="AL17" s="984" t="s">
        <v>390</v>
      </c>
      <c r="AM17" s="973" t="s">
        <v>391</v>
      </c>
      <c r="AN17" s="635"/>
      <c r="AO17" s="43"/>
      <c r="AP17" s="43"/>
      <c r="AQ17" s="43"/>
      <c r="AR17" s="43"/>
      <c r="AS17" s="43"/>
      <c r="AT17" s="43"/>
      <c r="AU17" s="43"/>
      <c r="AV17" s="43"/>
      <c r="AW17" s="43"/>
      <c r="AX17" s="43"/>
      <c r="AY17" s="43"/>
      <c r="AZ17" s="43"/>
      <c r="BA17" s="43"/>
      <c r="BB17" s="43"/>
      <c r="BC17" s="43"/>
      <c r="BD17" s="43"/>
      <c r="BE17" s="43"/>
      <c r="BF17" s="43"/>
      <c r="BG17" s="44" t="s">
        <v>159</v>
      </c>
      <c r="BH17" s="43"/>
      <c r="BI17" s="43"/>
      <c r="BJ17" s="43"/>
      <c r="BK17" s="43"/>
      <c r="BM17" s="46"/>
      <c r="BN17" s="46"/>
      <c r="BO17" s="47"/>
      <c r="BP17" s="46"/>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row>
    <row r="18" spans="1:96" s="44" customFormat="1" ht="45" customHeight="1">
      <c r="A18" s="421"/>
      <c r="B18" s="430" t="s">
        <v>301</v>
      </c>
      <c r="C18" s="344" t="s">
        <v>207</v>
      </c>
      <c r="D18" s="405"/>
      <c r="E18" s="406" t="s">
        <v>403</v>
      </c>
      <c r="F18" s="344" t="s">
        <v>314</v>
      </c>
      <c r="G18" s="412">
        <v>1</v>
      </c>
      <c r="H18" s="385"/>
      <c r="I18" s="408">
        <v>320</v>
      </c>
      <c r="J18" s="355" t="s">
        <v>136</v>
      </c>
      <c r="K18" s="356" t="s">
        <v>180</v>
      </c>
      <c r="L18" s="356" t="s">
        <v>137</v>
      </c>
      <c r="M18" s="1071"/>
      <c r="N18" s="1046"/>
      <c r="O18" s="1047"/>
      <c r="P18" s="1047"/>
      <c r="Q18" s="496"/>
      <c r="R18" s="496"/>
      <c r="S18" s="341"/>
      <c r="T18" s="341"/>
      <c r="U18" s="338"/>
      <c r="V18" s="338"/>
      <c r="W18" s="342">
        <v>2000</v>
      </c>
      <c r="X18" s="341"/>
      <c r="Y18" s="497"/>
      <c r="Z18" s="498"/>
      <c r="AA18" s="279"/>
      <c r="AB18" s="282"/>
      <c r="AC18" s="285"/>
      <c r="AD18" s="567">
        <v>100</v>
      </c>
      <c r="AE18" s="568"/>
      <c r="AF18" s="353">
        <v>1</v>
      </c>
      <c r="AG18" s="274"/>
      <c r="AH18" s="353"/>
      <c r="AI18" s="274"/>
      <c r="AJ18" s="274"/>
      <c r="AK18" s="746" t="s">
        <v>428</v>
      </c>
      <c r="AL18" s="984"/>
      <c r="AM18" s="973"/>
      <c r="AN18" s="635"/>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M18" s="46"/>
      <c r="BN18" s="46"/>
      <c r="BO18" s="47"/>
      <c r="BP18" s="46"/>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row>
    <row r="19" spans="1:96" s="44" customFormat="1" ht="45" customHeight="1">
      <c r="A19" s="421"/>
      <c r="B19" s="430" t="s">
        <v>301</v>
      </c>
      <c r="C19" s="344" t="s">
        <v>207</v>
      </c>
      <c r="D19" s="405"/>
      <c r="E19" s="406" t="s">
        <v>404</v>
      </c>
      <c r="F19" s="344" t="s">
        <v>330</v>
      </c>
      <c r="G19" s="412">
        <v>1</v>
      </c>
      <c r="H19" s="385"/>
      <c r="I19" s="408">
        <v>1750</v>
      </c>
      <c r="J19" s="355" t="s">
        <v>136</v>
      </c>
      <c r="K19" s="356" t="s">
        <v>180</v>
      </c>
      <c r="L19" s="356" t="s">
        <v>137</v>
      </c>
      <c r="M19" s="1071"/>
      <c r="N19" s="1046"/>
      <c r="O19" s="1047"/>
      <c r="P19" s="1047"/>
      <c r="Q19" s="496"/>
      <c r="R19" s="496"/>
      <c r="S19" s="341"/>
      <c r="T19" s="341"/>
      <c r="U19" s="338"/>
      <c r="V19" s="338"/>
      <c r="W19" s="342">
        <v>6000</v>
      </c>
      <c r="X19" s="497"/>
      <c r="Y19" s="497"/>
      <c r="Z19" s="498"/>
      <c r="AA19" s="279"/>
      <c r="AB19" s="282"/>
      <c r="AC19" s="285"/>
      <c r="AD19" s="567">
        <v>100</v>
      </c>
      <c r="AE19" s="568"/>
      <c r="AF19" s="353">
        <v>1</v>
      </c>
      <c r="AG19" s="274"/>
      <c r="AH19" s="353"/>
      <c r="AI19" s="274"/>
      <c r="AJ19" s="274"/>
      <c r="AK19" s="746" t="s">
        <v>428</v>
      </c>
      <c r="AL19" s="984"/>
      <c r="AM19" s="973"/>
      <c r="AN19" s="635"/>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M19" s="46"/>
      <c r="BN19" s="46"/>
      <c r="BO19" s="47"/>
      <c r="BP19" s="46"/>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row>
    <row r="20" spans="1:96" s="44" customFormat="1" ht="45" customHeight="1">
      <c r="A20" s="421"/>
      <c r="B20" s="430" t="s">
        <v>301</v>
      </c>
      <c r="C20" s="344" t="s">
        <v>207</v>
      </c>
      <c r="D20" s="405"/>
      <c r="E20" s="406" t="s">
        <v>405</v>
      </c>
      <c r="F20" s="344" t="s">
        <v>329</v>
      </c>
      <c r="G20" s="412">
        <v>1</v>
      </c>
      <c r="H20" s="385"/>
      <c r="I20" s="408">
        <v>350</v>
      </c>
      <c r="J20" s="355" t="s">
        <v>136</v>
      </c>
      <c r="K20" s="356" t="s">
        <v>180</v>
      </c>
      <c r="L20" s="356" t="s">
        <v>137</v>
      </c>
      <c r="M20" s="1071"/>
      <c r="N20" s="1046"/>
      <c r="O20" s="1047"/>
      <c r="P20" s="1047"/>
      <c r="Q20" s="496"/>
      <c r="R20" s="496"/>
      <c r="S20" s="341"/>
      <c r="T20" s="341"/>
      <c r="U20" s="338"/>
      <c r="V20" s="338"/>
      <c r="W20" s="342">
        <v>2600</v>
      </c>
      <c r="X20" s="341"/>
      <c r="Y20" s="497"/>
      <c r="Z20" s="498"/>
      <c r="AA20" s="279"/>
      <c r="AB20" s="319"/>
      <c r="AC20" s="285"/>
      <c r="AD20" s="567">
        <v>100</v>
      </c>
      <c r="AE20" s="568"/>
      <c r="AF20" s="353">
        <v>1</v>
      </c>
      <c r="AG20" s="274"/>
      <c r="AH20" s="353"/>
      <c r="AI20" s="274"/>
      <c r="AJ20" s="274"/>
      <c r="AK20" s="746" t="s">
        <v>428</v>
      </c>
      <c r="AL20" s="984"/>
      <c r="AM20" s="973"/>
      <c r="AN20" s="635"/>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M20" s="46"/>
      <c r="BN20" s="46"/>
      <c r="BO20" s="47"/>
      <c r="BP20" s="46"/>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row>
    <row r="21" spans="1:96" s="44" customFormat="1" ht="45" customHeight="1">
      <c r="A21" s="421"/>
      <c r="B21" s="430" t="s">
        <v>301</v>
      </c>
      <c r="C21" s="344" t="s">
        <v>207</v>
      </c>
      <c r="D21" s="405"/>
      <c r="E21" s="406" t="s">
        <v>406</v>
      </c>
      <c r="F21" s="344" t="s">
        <v>315</v>
      </c>
      <c r="G21" s="412">
        <v>1</v>
      </c>
      <c r="H21" s="385"/>
      <c r="I21" s="408">
        <v>750</v>
      </c>
      <c r="J21" s="355" t="s">
        <v>136</v>
      </c>
      <c r="K21" s="356" t="s">
        <v>180</v>
      </c>
      <c r="L21" s="356" t="s">
        <v>137</v>
      </c>
      <c r="M21" s="1071"/>
      <c r="N21" s="1046"/>
      <c r="O21" s="1047"/>
      <c r="P21" s="1047"/>
      <c r="Q21" s="496"/>
      <c r="R21" s="496"/>
      <c r="S21" s="341"/>
      <c r="T21" s="341"/>
      <c r="U21" s="338"/>
      <c r="V21" s="338"/>
      <c r="W21" s="342">
        <v>3000</v>
      </c>
      <c r="X21" s="341"/>
      <c r="Y21" s="497"/>
      <c r="Z21" s="498"/>
      <c r="AA21" s="279"/>
      <c r="AB21" s="319"/>
      <c r="AC21" s="285"/>
      <c r="AD21" s="567">
        <v>100</v>
      </c>
      <c r="AE21" s="568"/>
      <c r="AF21" s="353">
        <v>1</v>
      </c>
      <c r="AG21" s="274"/>
      <c r="AH21" s="353"/>
      <c r="AI21" s="274"/>
      <c r="AJ21" s="274"/>
      <c r="AK21" s="746" t="s">
        <v>428</v>
      </c>
      <c r="AL21" s="984"/>
      <c r="AM21" s="973"/>
      <c r="AN21" s="635"/>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M21" s="46"/>
      <c r="BN21" s="46"/>
      <c r="BO21" s="47"/>
      <c r="BP21" s="46"/>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row>
    <row r="22" spans="1:96" s="44" customFormat="1" ht="45" customHeight="1" thickBot="1">
      <c r="A22" s="421"/>
      <c r="B22" s="431" t="s">
        <v>301</v>
      </c>
      <c r="C22" s="432" t="s">
        <v>207</v>
      </c>
      <c r="D22" s="598"/>
      <c r="E22" s="599" t="s">
        <v>407</v>
      </c>
      <c r="F22" s="597" t="s">
        <v>389</v>
      </c>
      <c r="G22" s="631"/>
      <c r="H22" s="606"/>
      <c r="I22" s="601"/>
      <c r="J22" s="438" t="s">
        <v>136</v>
      </c>
      <c r="K22" s="439" t="s">
        <v>180</v>
      </c>
      <c r="L22" s="439" t="s">
        <v>137</v>
      </c>
      <c r="M22" s="1072">
        <v>542854.68000000005</v>
      </c>
      <c r="N22" s="1073">
        <f>M22/1.2</f>
        <v>452378.90000000008</v>
      </c>
      <c r="O22" s="1074">
        <f>N22*1.2</f>
        <v>542854.68000000005</v>
      </c>
      <c r="P22" s="1051">
        <f>M22-O22</f>
        <v>0</v>
      </c>
      <c r="Q22" s="499"/>
      <c r="R22" s="472"/>
      <c r="S22" s="624"/>
      <c r="T22" s="624"/>
      <c r="U22" s="473"/>
      <c r="V22" s="473"/>
      <c r="W22" s="626">
        <v>2300</v>
      </c>
      <c r="X22" s="624"/>
      <c r="Y22" s="475"/>
      <c r="Z22" s="476"/>
      <c r="AA22" s="627"/>
      <c r="AB22" s="632"/>
      <c r="AC22" s="633"/>
      <c r="AD22" s="570">
        <v>100</v>
      </c>
      <c r="AE22" s="571"/>
      <c r="AF22" s="479">
        <v>1</v>
      </c>
      <c r="AG22" s="480"/>
      <c r="AH22" s="479"/>
      <c r="AI22" s="480"/>
      <c r="AJ22" s="480"/>
      <c r="AK22" s="746" t="s">
        <v>428</v>
      </c>
      <c r="AL22" s="634"/>
      <c r="AM22" s="973"/>
      <c r="AN22" s="635"/>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M22" s="46"/>
      <c r="BN22" s="46"/>
      <c r="BO22" s="47"/>
      <c r="BP22" s="46"/>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row>
    <row r="23" spans="1:96" s="44" customFormat="1" ht="45" customHeight="1">
      <c r="A23" s="421"/>
      <c r="B23" s="422" t="s">
        <v>301</v>
      </c>
      <c r="C23" s="359" t="s">
        <v>208</v>
      </c>
      <c r="D23" s="423"/>
      <c r="E23" s="424" t="s">
        <v>408</v>
      </c>
      <c r="F23" s="359" t="s">
        <v>325</v>
      </c>
      <c r="G23" s="662">
        <v>1</v>
      </c>
      <c r="H23" s="663"/>
      <c r="I23" s="426">
        <v>1023</v>
      </c>
      <c r="J23" s="428" t="s">
        <v>136</v>
      </c>
      <c r="K23" s="429" t="s">
        <v>180</v>
      </c>
      <c r="L23" s="429" t="s">
        <v>137</v>
      </c>
      <c r="M23" s="1070">
        <v>2234584</v>
      </c>
      <c r="N23" s="1042">
        <v>1876400</v>
      </c>
      <c r="O23" s="1043">
        <v>2234584</v>
      </c>
      <c r="P23" s="1043">
        <f>M23+M24+M25+M26+M27-O23</f>
        <v>0</v>
      </c>
      <c r="Q23" s="461"/>
      <c r="R23" s="461"/>
      <c r="S23" s="493"/>
      <c r="T23" s="493"/>
      <c r="U23" s="463"/>
      <c r="V23" s="463"/>
      <c r="W23" s="494">
        <v>2500</v>
      </c>
      <c r="X23" s="493"/>
      <c r="Y23" s="464"/>
      <c r="Z23" s="465"/>
      <c r="AA23" s="467"/>
      <c r="AB23" s="482"/>
      <c r="AC23" s="482"/>
      <c r="AD23" s="564">
        <v>100</v>
      </c>
      <c r="AE23" s="565"/>
      <c r="AF23" s="469">
        <v>1</v>
      </c>
      <c r="AG23" s="470"/>
      <c r="AH23" s="469"/>
      <c r="AI23" s="470"/>
      <c r="AJ23" s="470"/>
      <c r="AK23" s="566" t="s">
        <v>376</v>
      </c>
      <c r="AL23" s="983" t="s">
        <v>384</v>
      </c>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M23" s="46"/>
      <c r="BN23" s="46"/>
      <c r="BO23" s="47"/>
      <c r="BP23" s="46"/>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row>
    <row r="24" spans="1:96" s="44" customFormat="1" ht="45" customHeight="1">
      <c r="A24" s="421"/>
      <c r="B24" s="430" t="s">
        <v>301</v>
      </c>
      <c r="C24" s="344" t="s">
        <v>208</v>
      </c>
      <c r="D24" s="405"/>
      <c r="E24" s="406" t="s">
        <v>409</v>
      </c>
      <c r="F24" s="344" t="s">
        <v>317</v>
      </c>
      <c r="G24" s="412">
        <v>1</v>
      </c>
      <c r="H24" s="387"/>
      <c r="I24" s="408">
        <v>2271</v>
      </c>
      <c r="J24" s="355" t="s">
        <v>136</v>
      </c>
      <c r="K24" s="356" t="s">
        <v>180</v>
      </c>
      <c r="L24" s="356" t="s">
        <v>137</v>
      </c>
      <c r="M24" s="1071"/>
      <c r="N24" s="1046"/>
      <c r="O24" s="1047"/>
      <c r="P24" s="1047"/>
      <c r="Q24" s="496"/>
      <c r="R24" s="496"/>
      <c r="S24" s="341"/>
      <c r="T24" s="341"/>
      <c r="U24" s="338"/>
      <c r="V24" s="338"/>
      <c r="W24" s="342">
        <v>1000</v>
      </c>
      <c r="X24" s="341"/>
      <c r="Y24" s="497"/>
      <c r="Z24" s="498"/>
      <c r="AA24" s="279"/>
      <c r="AB24" s="282"/>
      <c r="AC24" s="282"/>
      <c r="AD24" s="567">
        <v>100</v>
      </c>
      <c r="AE24" s="568"/>
      <c r="AF24" s="353">
        <v>1</v>
      </c>
      <c r="AG24" s="274"/>
      <c r="AH24" s="353"/>
      <c r="AI24" s="274"/>
      <c r="AJ24" s="274"/>
      <c r="AK24" s="569" t="s">
        <v>376</v>
      </c>
      <c r="AL24" s="98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M24" s="46"/>
      <c r="BN24" s="46"/>
      <c r="BO24" s="47"/>
      <c r="BP24" s="46"/>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row>
    <row r="25" spans="1:96" s="44" customFormat="1" ht="45" customHeight="1">
      <c r="A25" s="421"/>
      <c r="B25" s="430" t="s">
        <v>301</v>
      </c>
      <c r="C25" s="344" t="s">
        <v>208</v>
      </c>
      <c r="D25" s="405"/>
      <c r="E25" s="406" t="s">
        <v>410</v>
      </c>
      <c r="F25" s="344" t="s">
        <v>322</v>
      </c>
      <c r="G25" s="414">
        <v>1</v>
      </c>
      <c r="H25" s="388"/>
      <c r="I25" s="408">
        <v>61</v>
      </c>
      <c r="J25" s="355" t="s">
        <v>136</v>
      </c>
      <c r="K25" s="356" t="s">
        <v>180</v>
      </c>
      <c r="L25" s="356" t="s">
        <v>137</v>
      </c>
      <c r="M25" s="1071"/>
      <c r="N25" s="1046"/>
      <c r="O25" s="1047"/>
      <c r="P25" s="1047"/>
      <c r="Q25" s="496"/>
      <c r="R25" s="496"/>
      <c r="S25" s="341"/>
      <c r="T25" s="341"/>
      <c r="U25" s="549"/>
      <c r="V25" s="338"/>
      <c r="W25" s="342">
        <v>400</v>
      </c>
      <c r="X25" s="341"/>
      <c r="Y25" s="497"/>
      <c r="Z25" s="498"/>
      <c r="AA25" s="279"/>
      <c r="AB25" s="282"/>
      <c r="AC25" s="282"/>
      <c r="AD25" s="567">
        <v>100</v>
      </c>
      <c r="AE25" s="568"/>
      <c r="AF25" s="353">
        <v>1</v>
      </c>
      <c r="AG25" s="274"/>
      <c r="AH25" s="353"/>
      <c r="AI25" s="274"/>
      <c r="AJ25" s="274"/>
      <c r="AK25" s="569" t="s">
        <v>376</v>
      </c>
      <c r="AL25" s="98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M25" s="46"/>
      <c r="BN25" s="46"/>
      <c r="BO25" s="47"/>
      <c r="BP25" s="46"/>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row>
    <row r="26" spans="1:96" s="44" customFormat="1" ht="45" customHeight="1">
      <c r="A26" s="421"/>
      <c r="B26" s="430" t="s">
        <v>301</v>
      </c>
      <c r="C26" s="344" t="s">
        <v>208</v>
      </c>
      <c r="D26" s="405"/>
      <c r="E26" s="406" t="s">
        <v>411</v>
      </c>
      <c r="F26" s="344" t="s">
        <v>323</v>
      </c>
      <c r="G26" s="414">
        <v>1</v>
      </c>
      <c r="H26" s="387"/>
      <c r="I26" s="408">
        <v>500</v>
      </c>
      <c r="J26" s="355" t="s">
        <v>136</v>
      </c>
      <c r="K26" s="356" t="s">
        <v>180</v>
      </c>
      <c r="L26" s="356" t="s">
        <v>137</v>
      </c>
      <c r="M26" s="1071"/>
      <c r="N26" s="1046"/>
      <c r="O26" s="1047"/>
      <c r="P26" s="1047"/>
      <c r="Q26" s="496"/>
      <c r="R26" s="496"/>
      <c r="S26" s="341"/>
      <c r="T26" s="341"/>
      <c r="U26" s="549"/>
      <c r="V26" s="338"/>
      <c r="W26" s="342">
        <v>1500</v>
      </c>
      <c r="X26" s="341"/>
      <c r="Y26" s="497"/>
      <c r="Z26" s="498"/>
      <c r="AA26" s="279"/>
      <c r="AB26" s="282"/>
      <c r="AC26" s="282"/>
      <c r="AD26" s="567">
        <v>100</v>
      </c>
      <c r="AE26" s="568"/>
      <c r="AF26" s="353">
        <v>1</v>
      </c>
      <c r="AG26" s="274"/>
      <c r="AH26" s="353"/>
      <c r="AI26" s="274"/>
      <c r="AJ26" s="274"/>
      <c r="AK26" s="569" t="s">
        <v>376</v>
      </c>
      <c r="AL26" s="98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M26" s="46"/>
      <c r="BN26" s="46"/>
      <c r="BO26" s="47"/>
      <c r="BP26" s="46"/>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row>
    <row r="27" spans="1:96" s="44" customFormat="1" ht="45" customHeight="1">
      <c r="A27" s="421"/>
      <c r="B27" s="430" t="s">
        <v>301</v>
      </c>
      <c r="C27" s="344" t="s">
        <v>208</v>
      </c>
      <c r="D27" s="405"/>
      <c r="E27" s="406" t="s">
        <v>412</v>
      </c>
      <c r="F27" s="344" t="s">
        <v>327</v>
      </c>
      <c r="G27" s="414">
        <v>1</v>
      </c>
      <c r="H27" s="388"/>
      <c r="I27" s="408">
        <v>138</v>
      </c>
      <c r="J27" s="355" t="s">
        <v>136</v>
      </c>
      <c r="K27" s="356" t="s">
        <v>180</v>
      </c>
      <c r="L27" s="356" t="s">
        <v>137</v>
      </c>
      <c r="M27" s="1071"/>
      <c r="N27" s="1046"/>
      <c r="O27" s="1047"/>
      <c r="P27" s="1047"/>
      <c r="Q27" s="496"/>
      <c r="R27" s="496"/>
      <c r="S27" s="341"/>
      <c r="T27" s="341"/>
      <c r="U27" s="338"/>
      <c r="V27" s="338"/>
      <c r="W27" s="342">
        <v>400</v>
      </c>
      <c r="X27" s="341"/>
      <c r="Y27" s="497"/>
      <c r="Z27" s="498"/>
      <c r="AA27" s="279"/>
      <c r="AB27" s="282"/>
      <c r="AC27" s="282"/>
      <c r="AD27" s="567">
        <v>100</v>
      </c>
      <c r="AE27" s="568"/>
      <c r="AF27" s="353">
        <v>1</v>
      </c>
      <c r="AG27" s="274"/>
      <c r="AH27" s="353"/>
      <c r="AI27" s="274"/>
      <c r="AJ27" s="274"/>
      <c r="AK27" s="569" t="s">
        <v>376</v>
      </c>
      <c r="AL27" s="98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M27" s="46"/>
      <c r="BN27" s="46"/>
      <c r="BO27" s="47"/>
      <c r="BP27" s="46"/>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row>
    <row r="28" spans="1:96" s="44" customFormat="1" ht="45" customHeight="1">
      <c r="A28" s="421"/>
      <c r="B28" s="430" t="s">
        <v>301</v>
      </c>
      <c r="C28" s="344" t="s">
        <v>208</v>
      </c>
      <c r="D28" s="405"/>
      <c r="E28" s="406" t="s">
        <v>413</v>
      </c>
      <c r="F28" s="344" t="s">
        <v>316</v>
      </c>
      <c r="G28" s="412">
        <v>1</v>
      </c>
      <c r="H28" s="388"/>
      <c r="I28" s="408">
        <v>131</v>
      </c>
      <c r="J28" s="355" t="s">
        <v>136</v>
      </c>
      <c r="K28" s="356" t="s">
        <v>180</v>
      </c>
      <c r="L28" s="356" t="s">
        <v>137</v>
      </c>
      <c r="M28" s="1071">
        <v>1896744</v>
      </c>
      <c r="N28" s="1046">
        <v>1580620</v>
      </c>
      <c r="O28" s="1047">
        <v>1896744</v>
      </c>
      <c r="P28" s="1047">
        <f>M28+M29+M30+M31+M32-O28</f>
        <v>0</v>
      </c>
      <c r="Q28" s="496"/>
      <c r="R28" s="496"/>
      <c r="S28" s="341"/>
      <c r="T28" s="341"/>
      <c r="U28" s="338"/>
      <c r="V28" s="338"/>
      <c r="W28" s="342">
        <v>716</v>
      </c>
      <c r="X28" s="341"/>
      <c r="Y28" s="497"/>
      <c r="Z28" s="498"/>
      <c r="AA28" s="279"/>
      <c r="AB28" s="282"/>
      <c r="AC28" s="282"/>
      <c r="AD28" s="567">
        <v>100</v>
      </c>
      <c r="AE28" s="568"/>
      <c r="AF28" s="353">
        <v>1</v>
      </c>
      <c r="AG28" s="274"/>
      <c r="AH28" s="353"/>
      <c r="AI28" s="274"/>
      <c r="AJ28" s="274"/>
      <c r="AK28" s="569" t="s">
        <v>376</v>
      </c>
      <c r="AL28" s="98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M28" s="46"/>
      <c r="BN28" s="46"/>
      <c r="BO28" s="47"/>
      <c r="BP28" s="46"/>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row>
    <row r="29" spans="1:96" s="44" customFormat="1" ht="45" customHeight="1">
      <c r="A29" s="421"/>
      <c r="B29" s="430" t="s">
        <v>301</v>
      </c>
      <c r="C29" s="344" t="s">
        <v>208</v>
      </c>
      <c r="D29" s="405"/>
      <c r="E29" s="406" t="s">
        <v>414</v>
      </c>
      <c r="F29" s="344" t="s">
        <v>324</v>
      </c>
      <c r="G29" s="414">
        <v>1</v>
      </c>
      <c r="H29" s="387"/>
      <c r="I29" s="408">
        <v>531</v>
      </c>
      <c r="J29" s="355" t="s">
        <v>136</v>
      </c>
      <c r="K29" s="356" t="s">
        <v>180</v>
      </c>
      <c r="L29" s="356" t="s">
        <v>137</v>
      </c>
      <c r="M29" s="1071"/>
      <c r="N29" s="1046"/>
      <c r="O29" s="1047"/>
      <c r="P29" s="1047"/>
      <c r="Q29" s="496"/>
      <c r="R29" s="496"/>
      <c r="S29" s="341"/>
      <c r="T29" s="341"/>
      <c r="U29" s="338"/>
      <c r="V29" s="338"/>
      <c r="W29" s="342">
        <v>1600</v>
      </c>
      <c r="X29" s="341"/>
      <c r="Y29" s="497"/>
      <c r="Z29" s="498"/>
      <c r="AA29" s="279"/>
      <c r="AB29" s="282"/>
      <c r="AC29" s="282"/>
      <c r="AD29" s="567">
        <v>100</v>
      </c>
      <c r="AE29" s="568"/>
      <c r="AF29" s="353">
        <v>1</v>
      </c>
      <c r="AG29" s="274"/>
      <c r="AH29" s="353"/>
      <c r="AI29" s="274"/>
      <c r="AJ29" s="274"/>
      <c r="AK29" s="569" t="s">
        <v>376</v>
      </c>
      <c r="AL29" s="98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M29" s="46"/>
      <c r="BN29" s="46"/>
      <c r="BO29" s="47"/>
      <c r="BP29" s="46"/>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row>
    <row r="30" spans="1:96" s="44" customFormat="1" ht="45" customHeight="1">
      <c r="A30" s="421"/>
      <c r="B30" s="430" t="s">
        <v>301</v>
      </c>
      <c r="C30" s="344" t="s">
        <v>208</v>
      </c>
      <c r="D30" s="405"/>
      <c r="E30" s="406" t="s">
        <v>415</v>
      </c>
      <c r="F30" s="344" t="s">
        <v>321</v>
      </c>
      <c r="G30" s="414">
        <v>1</v>
      </c>
      <c r="H30" s="388"/>
      <c r="I30" s="408">
        <v>209</v>
      </c>
      <c r="J30" s="355" t="s">
        <v>136</v>
      </c>
      <c r="K30" s="356" t="s">
        <v>180</v>
      </c>
      <c r="L30" s="356" t="s">
        <v>137</v>
      </c>
      <c r="M30" s="1071"/>
      <c r="N30" s="1046"/>
      <c r="O30" s="1047"/>
      <c r="P30" s="1047"/>
      <c r="Q30" s="496"/>
      <c r="R30" s="496"/>
      <c r="S30" s="341"/>
      <c r="T30" s="341"/>
      <c r="U30" s="550"/>
      <c r="V30" s="338"/>
      <c r="W30" s="342">
        <v>490</v>
      </c>
      <c r="X30" s="341"/>
      <c r="Y30" s="497"/>
      <c r="Z30" s="498"/>
      <c r="AA30" s="279"/>
      <c r="AB30" s="282"/>
      <c r="AC30" s="282"/>
      <c r="AD30" s="567">
        <v>100</v>
      </c>
      <c r="AE30" s="568"/>
      <c r="AF30" s="353">
        <v>1</v>
      </c>
      <c r="AG30" s="274"/>
      <c r="AH30" s="353"/>
      <c r="AI30" s="274"/>
      <c r="AJ30" s="274"/>
      <c r="AK30" s="569" t="s">
        <v>376</v>
      </c>
      <c r="AL30" s="98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M30" s="46"/>
      <c r="BN30" s="46"/>
      <c r="BO30" s="47"/>
      <c r="BP30" s="46"/>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row>
    <row r="31" spans="1:96" s="44" customFormat="1" ht="45" customHeight="1">
      <c r="A31" s="421"/>
      <c r="B31" s="430" t="s">
        <v>301</v>
      </c>
      <c r="C31" s="344" t="s">
        <v>208</v>
      </c>
      <c r="D31" s="405"/>
      <c r="E31" s="406" t="s">
        <v>416</v>
      </c>
      <c r="F31" s="411" t="s">
        <v>335</v>
      </c>
      <c r="G31" s="414">
        <v>1</v>
      </c>
      <c r="H31" s="387"/>
      <c r="I31" s="408">
        <v>239</v>
      </c>
      <c r="J31" s="355" t="s">
        <v>136</v>
      </c>
      <c r="K31" s="356" t="s">
        <v>180</v>
      </c>
      <c r="L31" s="356" t="s">
        <v>137</v>
      </c>
      <c r="M31" s="1071"/>
      <c r="N31" s="1046"/>
      <c r="O31" s="1047"/>
      <c r="P31" s="1047"/>
      <c r="Q31" s="496"/>
      <c r="R31" s="496"/>
      <c r="S31" s="341"/>
      <c r="T31" s="341"/>
      <c r="U31" s="338"/>
      <c r="V31" s="338"/>
      <c r="W31" s="342">
        <v>2000</v>
      </c>
      <c r="X31" s="341"/>
      <c r="Y31" s="497"/>
      <c r="Z31" s="498"/>
      <c r="AA31" s="279"/>
      <c r="AB31" s="282"/>
      <c r="AC31" s="282"/>
      <c r="AD31" s="567">
        <v>100</v>
      </c>
      <c r="AE31" s="568"/>
      <c r="AF31" s="353">
        <v>1</v>
      </c>
      <c r="AG31" s="274"/>
      <c r="AH31" s="353"/>
      <c r="AI31" s="274"/>
      <c r="AJ31" s="274"/>
      <c r="AK31" s="569" t="s">
        <v>376</v>
      </c>
      <c r="AL31" s="98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M31" s="46"/>
      <c r="BN31" s="46"/>
      <c r="BO31" s="47"/>
      <c r="BP31" s="46"/>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row>
    <row r="32" spans="1:96" s="44" customFormat="1" ht="45" customHeight="1">
      <c r="A32" s="421"/>
      <c r="B32" s="430" t="s">
        <v>301</v>
      </c>
      <c r="C32" s="344" t="s">
        <v>208</v>
      </c>
      <c r="D32" s="405"/>
      <c r="E32" s="406" t="s">
        <v>417</v>
      </c>
      <c r="F32" s="344" t="s">
        <v>379</v>
      </c>
      <c r="G32" s="414">
        <v>1</v>
      </c>
      <c r="H32" s="388"/>
      <c r="I32" s="408">
        <v>713</v>
      </c>
      <c r="J32" s="355" t="s">
        <v>136</v>
      </c>
      <c r="K32" s="356" t="s">
        <v>180</v>
      </c>
      <c r="L32" s="356" t="s">
        <v>137</v>
      </c>
      <c r="M32" s="1071"/>
      <c r="N32" s="1046"/>
      <c r="O32" s="1047"/>
      <c r="P32" s="1047"/>
      <c r="Q32" s="496"/>
      <c r="R32" s="496"/>
      <c r="S32" s="341"/>
      <c r="T32" s="341"/>
      <c r="U32" s="338"/>
      <c r="V32" s="338"/>
      <c r="W32" s="342">
        <v>700</v>
      </c>
      <c r="X32" s="341"/>
      <c r="Y32" s="497"/>
      <c r="Z32" s="498"/>
      <c r="AA32" s="279"/>
      <c r="AB32" s="282"/>
      <c r="AC32" s="282"/>
      <c r="AD32" s="567">
        <v>100</v>
      </c>
      <c r="AE32" s="568"/>
      <c r="AF32" s="353">
        <v>1</v>
      </c>
      <c r="AG32" s="274"/>
      <c r="AH32" s="353"/>
      <c r="AI32" s="274"/>
      <c r="AJ32" s="274"/>
      <c r="AK32" s="569" t="s">
        <v>376</v>
      </c>
      <c r="AL32" s="98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M32" s="46"/>
      <c r="BN32" s="46"/>
      <c r="BO32" s="47"/>
      <c r="BP32" s="46"/>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row>
    <row r="33" spans="1:96" s="44" customFormat="1" ht="45" customHeight="1">
      <c r="A33" s="421"/>
      <c r="B33" s="430" t="s">
        <v>301</v>
      </c>
      <c r="C33" s="344" t="s">
        <v>208</v>
      </c>
      <c r="D33" s="405"/>
      <c r="E33" s="406" t="s">
        <v>418</v>
      </c>
      <c r="F33" s="344" t="s">
        <v>379</v>
      </c>
      <c r="G33" s="412">
        <v>1</v>
      </c>
      <c r="H33" s="387"/>
      <c r="I33" s="408">
        <v>713</v>
      </c>
      <c r="J33" s="355" t="s">
        <v>136</v>
      </c>
      <c r="K33" s="356" t="s">
        <v>180</v>
      </c>
      <c r="L33" s="356" t="s">
        <v>137</v>
      </c>
      <c r="M33" s="1071">
        <v>2168628</v>
      </c>
      <c r="N33" s="1046">
        <v>1807190</v>
      </c>
      <c r="O33" s="1047">
        <v>2168628</v>
      </c>
      <c r="P33" s="1047">
        <f>M33+M34+M35+M36+M37-O33</f>
        <v>0</v>
      </c>
      <c r="Q33" s="496"/>
      <c r="R33" s="496"/>
      <c r="S33" s="341"/>
      <c r="T33" s="341"/>
      <c r="U33" s="338"/>
      <c r="V33" s="338"/>
      <c r="W33" s="342">
        <v>1150</v>
      </c>
      <c r="X33" s="341"/>
      <c r="Y33" s="497"/>
      <c r="Z33" s="498"/>
      <c r="AA33" s="279"/>
      <c r="AB33" s="282"/>
      <c r="AC33" s="282"/>
      <c r="AD33" s="567">
        <v>100</v>
      </c>
      <c r="AE33" s="568"/>
      <c r="AF33" s="353">
        <v>1</v>
      </c>
      <c r="AG33" s="274"/>
      <c r="AH33" s="353"/>
      <c r="AI33" s="274"/>
      <c r="AJ33" s="274"/>
      <c r="AK33" s="569" t="s">
        <v>376</v>
      </c>
      <c r="AL33" s="98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M33" s="46"/>
      <c r="BN33" s="46"/>
      <c r="BO33" s="47"/>
      <c r="BP33" s="46"/>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row>
    <row r="34" spans="1:96" s="44" customFormat="1" ht="45" customHeight="1">
      <c r="A34" s="421"/>
      <c r="B34" s="430" t="s">
        <v>301</v>
      </c>
      <c r="C34" s="344" t="s">
        <v>208</v>
      </c>
      <c r="D34" s="405"/>
      <c r="E34" s="406" t="s">
        <v>419</v>
      </c>
      <c r="F34" s="344" t="s">
        <v>318</v>
      </c>
      <c r="G34" s="412">
        <v>1</v>
      </c>
      <c r="H34" s="387"/>
      <c r="I34" s="408">
        <v>423</v>
      </c>
      <c r="J34" s="355" t="s">
        <v>136</v>
      </c>
      <c r="K34" s="356" t="s">
        <v>180</v>
      </c>
      <c r="L34" s="356" t="s">
        <v>137</v>
      </c>
      <c r="M34" s="1071"/>
      <c r="N34" s="1046"/>
      <c r="O34" s="1047"/>
      <c r="P34" s="1047"/>
      <c r="Q34" s="496"/>
      <c r="R34" s="496"/>
      <c r="S34" s="341"/>
      <c r="T34" s="341"/>
      <c r="U34" s="338"/>
      <c r="V34" s="338"/>
      <c r="W34" s="342">
        <v>1150</v>
      </c>
      <c r="X34" s="341"/>
      <c r="Y34" s="497"/>
      <c r="Z34" s="498"/>
      <c r="AA34" s="279"/>
      <c r="AB34" s="282"/>
      <c r="AC34" s="282"/>
      <c r="AD34" s="567">
        <v>100</v>
      </c>
      <c r="AE34" s="568"/>
      <c r="AF34" s="353">
        <v>1</v>
      </c>
      <c r="AG34" s="274"/>
      <c r="AH34" s="353"/>
      <c r="AI34" s="274"/>
      <c r="AJ34" s="274"/>
      <c r="AK34" s="569" t="s">
        <v>376</v>
      </c>
      <c r="AL34" s="98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M34" s="46"/>
      <c r="BN34" s="46"/>
      <c r="BO34" s="47"/>
      <c r="BP34" s="46"/>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row>
    <row r="35" spans="1:96" s="44" customFormat="1" ht="45" customHeight="1">
      <c r="A35" s="421"/>
      <c r="B35" s="430" t="s">
        <v>301</v>
      </c>
      <c r="C35" s="344" t="s">
        <v>208</v>
      </c>
      <c r="D35" s="405"/>
      <c r="E35" s="406" t="s">
        <v>420</v>
      </c>
      <c r="F35" s="344" t="s">
        <v>319</v>
      </c>
      <c r="G35" s="412">
        <v>1</v>
      </c>
      <c r="H35" s="387"/>
      <c r="I35" s="408">
        <v>372</v>
      </c>
      <c r="J35" s="355" t="s">
        <v>136</v>
      </c>
      <c r="K35" s="356" t="s">
        <v>180</v>
      </c>
      <c r="L35" s="356" t="s">
        <v>137</v>
      </c>
      <c r="M35" s="1071"/>
      <c r="N35" s="1046"/>
      <c r="O35" s="1047"/>
      <c r="P35" s="1047"/>
      <c r="Q35" s="496"/>
      <c r="R35" s="496"/>
      <c r="S35" s="341"/>
      <c r="T35" s="341"/>
      <c r="U35" s="549"/>
      <c r="V35" s="338"/>
      <c r="W35" s="342">
        <v>1500</v>
      </c>
      <c r="X35" s="341"/>
      <c r="Y35" s="497"/>
      <c r="Z35" s="498"/>
      <c r="AA35" s="279"/>
      <c r="AB35" s="282"/>
      <c r="AC35" s="282"/>
      <c r="AD35" s="567">
        <v>100</v>
      </c>
      <c r="AE35" s="568"/>
      <c r="AF35" s="353">
        <v>1</v>
      </c>
      <c r="AG35" s="274"/>
      <c r="AH35" s="353"/>
      <c r="AI35" s="274"/>
      <c r="AJ35" s="274"/>
      <c r="AK35" s="569" t="s">
        <v>376</v>
      </c>
      <c r="AL35" s="98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M35" s="46"/>
      <c r="BN35" s="46"/>
      <c r="BO35" s="47"/>
      <c r="BP35" s="46"/>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row>
    <row r="36" spans="1:96" s="44" customFormat="1" ht="45" customHeight="1">
      <c r="A36" s="421"/>
      <c r="B36" s="430" t="s">
        <v>301</v>
      </c>
      <c r="C36" s="344" t="s">
        <v>208</v>
      </c>
      <c r="D36" s="405"/>
      <c r="E36" s="406" t="s">
        <v>421</v>
      </c>
      <c r="F36" s="344" t="s">
        <v>320</v>
      </c>
      <c r="G36" s="413">
        <v>1</v>
      </c>
      <c r="H36" s="387"/>
      <c r="I36" s="408">
        <v>141</v>
      </c>
      <c r="J36" s="355" t="s">
        <v>136</v>
      </c>
      <c r="K36" s="356" t="s">
        <v>180</v>
      </c>
      <c r="L36" s="356" t="s">
        <v>137</v>
      </c>
      <c r="M36" s="1071"/>
      <c r="N36" s="1046"/>
      <c r="O36" s="1047"/>
      <c r="P36" s="1047"/>
      <c r="Q36" s="496"/>
      <c r="R36" s="496"/>
      <c r="S36" s="341"/>
      <c r="T36" s="341"/>
      <c r="U36" s="549"/>
      <c r="V36" s="338"/>
      <c r="W36" s="342">
        <v>1500</v>
      </c>
      <c r="X36" s="341"/>
      <c r="Y36" s="497"/>
      <c r="Z36" s="498"/>
      <c r="AA36" s="279"/>
      <c r="AB36" s="282"/>
      <c r="AC36" s="282"/>
      <c r="AD36" s="567">
        <v>100</v>
      </c>
      <c r="AE36" s="568"/>
      <c r="AF36" s="353">
        <v>1</v>
      </c>
      <c r="AG36" s="274"/>
      <c r="AH36" s="353"/>
      <c r="AI36" s="274"/>
      <c r="AJ36" s="274"/>
      <c r="AK36" s="569" t="s">
        <v>376</v>
      </c>
      <c r="AL36" s="98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M36" s="46"/>
      <c r="BN36" s="46"/>
      <c r="BO36" s="47"/>
      <c r="BP36" s="46"/>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row>
    <row r="37" spans="1:96" s="44" customFormat="1" ht="45" customHeight="1">
      <c r="A37" s="421"/>
      <c r="B37" s="430" t="s">
        <v>301</v>
      </c>
      <c r="C37" s="344" t="s">
        <v>208</v>
      </c>
      <c r="D37" s="405"/>
      <c r="E37" s="406" t="s">
        <v>422</v>
      </c>
      <c r="F37" s="344" t="s">
        <v>326</v>
      </c>
      <c r="G37" s="414">
        <v>1</v>
      </c>
      <c r="H37" s="388"/>
      <c r="I37" s="408">
        <v>182</v>
      </c>
      <c r="J37" s="355" t="s">
        <v>136</v>
      </c>
      <c r="K37" s="356" t="s">
        <v>180</v>
      </c>
      <c r="L37" s="356" t="s">
        <v>137</v>
      </c>
      <c r="M37" s="1071"/>
      <c r="N37" s="1046"/>
      <c r="O37" s="1047"/>
      <c r="P37" s="1047"/>
      <c r="Q37" s="496"/>
      <c r="R37" s="496"/>
      <c r="S37" s="341"/>
      <c r="T37" s="341"/>
      <c r="U37" s="338"/>
      <c r="V37" s="338"/>
      <c r="W37" s="342">
        <v>500</v>
      </c>
      <c r="X37" s="341"/>
      <c r="Y37" s="497"/>
      <c r="Z37" s="498"/>
      <c r="AA37" s="279"/>
      <c r="AB37" s="282"/>
      <c r="AC37" s="282"/>
      <c r="AD37" s="567">
        <v>100</v>
      </c>
      <c r="AE37" s="568"/>
      <c r="AF37" s="353">
        <v>1</v>
      </c>
      <c r="AG37" s="274"/>
      <c r="AH37" s="353"/>
      <c r="AI37" s="274"/>
      <c r="AJ37" s="274"/>
      <c r="AK37" s="569" t="s">
        <v>376</v>
      </c>
      <c r="AL37" s="98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M37" s="46"/>
      <c r="BN37" s="46"/>
      <c r="BO37" s="47"/>
      <c r="BP37" s="46"/>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row>
    <row r="38" spans="1:96" s="44" customFormat="1" ht="45" customHeight="1" thickBot="1">
      <c r="A38" s="421"/>
      <c r="B38" s="430" t="s">
        <v>301</v>
      </c>
      <c r="C38" s="344" t="s">
        <v>208</v>
      </c>
      <c r="D38" s="405"/>
      <c r="E38" s="406" t="s">
        <v>423</v>
      </c>
      <c r="F38" s="344" t="s">
        <v>328</v>
      </c>
      <c r="G38" s="413">
        <v>1</v>
      </c>
      <c r="H38" s="413"/>
      <c r="I38" s="408">
        <v>1798</v>
      </c>
      <c r="J38" s="355" t="s">
        <v>136</v>
      </c>
      <c r="K38" s="356" t="s">
        <v>114</v>
      </c>
      <c r="L38" s="356" t="s">
        <v>137</v>
      </c>
      <c r="M38" s="1065">
        <v>228000</v>
      </c>
      <c r="N38" s="1058">
        <v>190000</v>
      </c>
      <c r="O38" s="1066">
        <v>228000</v>
      </c>
      <c r="P38" s="1066">
        <f>M38-O38</f>
        <v>0</v>
      </c>
      <c r="Q38" s="496"/>
      <c r="R38" s="496"/>
      <c r="S38" s="629"/>
      <c r="T38" s="629"/>
      <c r="U38" s="337">
        <v>0.25</v>
      </c>
      <c r="V38" s="338"/>
      <c r="W38" s="630"/>
      <c r="X38" s="629"/>
      <c r="Y38" s="497"/>
      <c r="Z38" s="498"/>
      <c r="AA38" s="279"/>
      <c r="AB38" s="282"/>
      <c r="AC38" s="282"/>
      <c r="AD38" s="567">
        <v>100</v>
      </c>
      <c r="AE38" s="568"/>
      <c r="AF38" s="353">
        <v>1</v>
      </c>
      <c r="AG38" s="274"/>
      <c r="AH38" s="353"/>
      <c r="AI38" s="274"/>
      <c r="AJ38" s="274"/>
      <c r="AK38" s="569" t="s">
        <v>376</v>
      </c>
      <c r="AL38" s="98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M38" s="46"/>
      <c r="BN38" s="46"/>
      <c r="BO38" s="47"/>
      <c r="BP38" s="46"/>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row>
    <row r="39" spans="1:96" s="44" customFormat="1" ht="45" customHeight="1" thickBot="1">
      <c r="A39" s="617" t="s">
        <v>8</v>
      </c>
      <c r="B39" s="430" t="s">
        <v>301</v>
      </c>
      <c r="C39" s="344" t="s">
        <v>208</v>
      </c>
      <c r="D39" s="405"/>
      <c r="E39" s="406" t="s">
        <v>424</v>
      </c>
      <c r="F39" s="404" t="s">
        <v>386</v>
      </c>
      <c r="G39" s="413">
        <v>1</v>
      </c>
      <c r="H39" s="413"/>
      <c r="I39" s="408"/>
      <c r="J39" s="355" t="s">
        <v>136</v>
      </c>
      <c r="K39" s="356" t="s">
        <v>114</v>
      </c>
      <c r="L39" s="420" t="s">
        <v>137</v>
      </c>
      <c r="M39" s="1075">
        <v>1275697.4099999999</v>
      </c>
      <c r="N39" s="1076">
        <v>1010974.44</v>
      </c>
      <c r="O39" s="1075"/>
      <c r="P39" s="1075"/>
      <c r="Q39" s="506"/>
      <c r="R39" s="496"/>
      <c r="S39" s="341"/>
      <c r="T39" s="341"/>
      <c r="U39" s="337"/>
      <c r="V39" s="338"/>
      <c r="W39" s="342">
        <v>1605</v>
      </c>
      <c r="X39" s="341"/>
      <c r="Y39" s="497"/>
      <c r="Z39" s="498"/>
      <c r="AA39" s="279"/>
      <c r="AB39" s="282"/>
      <c r="AC39" s="282"/>
      <c r="AD39" s="742">
        <v>100</v>
      </c>
      <c r="AE39" s="743"/>
      <c r="AF39" s="744">
        <v>1</v>
      </c>
      <c r="AG39" s="745"/>
      <c r="AH39" s="744"/>
      <c r="AI39" s="745"/>
      <c r="AJ39" s="745"/>
      <c r="AK39" s="746" t="s">
        <v>428</v>
      </c>
      <c r="AL39" s="98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M39" s="46"/>
      <c r="BN39" s="46"/>
      <c r="BO39" s="47"/>
      <c r="BP39" s="46"/>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row>
    <row r="40" spans="1:96" s="44" customFormat="1" ht="45" customHeight="1" thickBot="1">
      <c r="A40" s="617" t="s">
        <v>8</v>
      </c>
      <c r="B40" s="620" t="s">
        <v>301</v>
      </c>
      <c r="C40" s="597" t="s">
        <v>208</v>
      </c>
      <c r="D40" s="598"/>
      <c r="E40" s="599" t="s">
        <v>425</v>
      </c>
      <c r="F40" s="621" t="s">
        <v>387</v>
      </c>
      <c r="G40" s="622">
        <v>1</v>
      </c>
      <c r="H40" s="622"/>
      <c r="I40" s="601"/>
      <c r="J40" s="602" t="s">
        <v>136</v>
      </c>
      <c r="K40" s="603" t="s">
        <v>114</v>
      </c>
      <c r="L40" s="623" t="s">
        <v>137</v>
      </c>
      <c r="M40" s="1077"/>
      <c r="N40" s="1078"/>
      <c r="O40" s="1077"/>
      <c r="P40" s="1077"/>
      <c r="Q40" s="471"/>
      <c r="R40" s="472"/>
      <c r="S40" s="624"/>
      <c r="T40" s="624"/>
      <c r="U40" s="625"/>
      <c r="V40" s="473"/>
      <c r="W40" s="626">
        <v>1300</v>
      </c>
      <c r="X40" s="624"/>
      <c r="Y40" s="475"/>
      <c r="Z40" s="476"/>
      <c r="AA40" s="627"/>
      <c r="AB40" s="628"/>
      <c r="AC40" s="628"/>
      <c r="AD40" s="742">
        <v>100</v>
      </c>
      <c r="AE40" s="743"/>
      <c r="AF40" s="744">
        <v>1</v>
      </c>
      <c r="AG40" s="745"/>
      <c r="AH40" s="744"/>
      <c r="AI40" s="745"/>
      <c r="AJ40" s="745"/>
      <c r="AK40" s="746" t="s">
        <v>428</v>
      </c>
      <c r="AL40" s="98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M40" s="46"/>
      <c r="BN40" s="46"/>
      <c r="BO40" s="47"/>
      <c r="BP40" s="46"/>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row>
    <row r="41" spans="1:96" s="44" customFormat="1" ht="60.75" customHeight="1">
      <c r="A41" s="421"/>
      <c r="B41" s="538" t="s">
        <v>301</v>
      </c>
      <c r="C41" s="539" t="s">
        <v>209</v>
      </c>
      <c r="D41" s="540"/>
      <c r="E41" s="586" t="s">
        <v>367</v>
      </c>
      <c r="F41" s="618" t="s">
        <v>368</v>
      </c>
      <c r="G41" s="547">
        <v>1</v>
      </c>
      <c r="H41" s="547"/>
      <c r="I41" s="541">
        <v>1159</v>
      </c>
      <c r="J41" s="542" t="s">
        <v>136</v>
      </c>
      <c r="K41" s="589" t="s">
        <v>162</v>
      </c>
      <c r="L41" s="543" t="s">
        <v>137</v>
      </c>
      <c r="M41" s="1053">
        <v>900000</v>
      </c>
      <c r="N41" s="1079">
        <v>762500</v>
      </c>
      <c r="O41" s="1080">
        <f>N41*1.18</f>
        <v>899750</v>
      </c>
      <c r="P41" s="1056">
        <f>M41-O41</f>
        <v>250</v>
      </c>
      <c r="Q41" s="277"/>
      <c r="R41" s="278"/>
      <c r="S41" s="544"/>
      <c r="T41" s="544"/>
      <c r="U41" s="590">
        <v>0.45</v>
      </c>
      <c r="V41" s="335"/>
      <c r="W41" s="545"/>
      <c r="X41" s="544"/>
      <c r="Y41" s="336"/>
      <c r="Z41" s="275"/>
      <c r="AA41" s="591"/>
      <c r="AB41" s="619"/>
      <c r="AC41" s="619"/>
      <c r="AD41" s="658">
        <v>100</v>
      </c>
      <c r="AE41" s="659"/>
      <c r="AF41" s="660">
        <v>1</v>
      </c>
      <c r="AG41" s="546"/>
      <c r="AH41" s="660"/>
      <c r="AI41" s="546"/>
      <c r="AJ41" s="546"/>
      <c r="AK41" s="661" t="s">
        <v>366</v>
      </c>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M41" s="46"/>
      <c r="BN41" s="46"/>
      <c r="BO41" s="47"/>
      <c r="BP41" s="46"/>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row>
    <row r="42" spans="1:96" s="44" customFormat="1" ht="52.5" customHeight="1">
      <c r="A42" s="421"/>
      <c r="B42" s="430" t="s">
        <v>301</v>
      </c>
      <c r="C42" s="344" t="s">
        <v>209</v>
      </c>
      <c r="D42" s="405"/>
      <c r="E42" s="406" t="s">
        <v>388</v>
      </c>
      <c r="F42" s="404" t="s">
        <v>331</v>
      </c>
      <c r="G42" s="413">
        <v>3</v>
      </c>
      <c r="H42" s="413"/>
      <c r="I42" s="408">
        <v>1684</v>
      </c>
      <c r="J42" s="355" t="s">
        <v>136</v>
      </c>
      <c r="K42" s="356" t="s">
        <v>180</v>
      </c>
      <c r="L42" s="420" t="s">
        <v>137</v>
      </c>
      <c r="M42" s="1057">
        <v>1320000</v>
      </c>
      <c r="N42" s="1079">
        <v>1099605</v>
      </c>
      <c r="O42" s="1066">
        <f>N42*1.2</f>
        <v>1319526</v>
      </c>
      <c r="P42" s="1081">
        <f>M42-O42</f>
        <v>474</v>
      </c>
      <c r="Q42" s="506"/>
      <c r="R42" s="496"/>
      <c r="S42" s="341"/>
      <c r="T42" s="341"/>
      <c r="U42" s="337"/>
      <c r="V42" s="338"/>
      <c r="W42" s="342">
        <v>3800</v>
      </c>
      <c r="X42" s="341"/>
      <c r="Y42" s="497"/>
      <c r="Z42" s="498"/>
      <c r="AA42" s="279"/>
      <c r="AB42" s="282"/>
      <c r="AC42" s="282"/>
      <c r="AD42" s="658">
        <v>100</v>
      </c>
      <c r="AE42" s="659"/>
      <c r="AF42" s="660">
        <v>1</v>
      </c>
      <c r="AG42" s="546"/>
      <c r="AH42" s="660"/>
      <c r="AI42" s="546"/>
      <c r="AJ42" s="546"/>
      <c r="AK42" s="661" t="s">
        <v>396</v>
      </c>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M42" s="46"/>
      <c r="BN42" s="46"/>
      <c r="BO42" s="47"/>
      <c r="BP42" s="46"/>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row>
    <row r="43" spans="1:96" s="44" customFormat="1" ht="45" customHeight="1" thickBot="1">
      <c r="A43" s="421"/>
      <c r="B43" s="431" t="s">
        <v>301</v>
      </c>
      <c r="C43" s="432" t="s">
        <v>209</v>
      </c>
      <c r="D43" s="433"/>
      <c r="E43" s="434" t="s">
        <v>291</v>
      </c>
      <c r="F43" s="432" t="s">
        <v>332</v>
      </c>
      <c r="G43" s="442">
        <v>2</v>
      </c>
      <c r="H43" s="442"/>
      <c r="I43" s="436">
        <v>352</v>
      </c>
      <c r="J43" s="438" t="s">
        <v>136</v>
      </c>
      <c r="K43" s="439" t="s">
        <v>141</v>
      </c>
      <c r="L43" s="505" t="s">
        <v>137</v>
      </c>
      <c r="M43" s="1059">
        <v>200000</v>
      </c>
      <c r="N43" s="1079">
        <v>169491.52</v>
      </c>
      <c r="O43" s="1051">
        <f>N43*1.18</f>
        <v>199999.99359999999</v>
      </c>
      <c r="P43" s="1052">
        <f>M43-O43</f>
        <v>6.4000000129453838E-3</v>
      </c>
      <c r="Q43" s="507"/>
      <c r="R43" s="499"/>
      <c r="S43" s="500"/>
      <c r="T43" s="500"/>
      <c r="U43" s="474"/>
      <c r="V43" s="474"/>
      <c r="W43" s="501"/>
      <c r="X43" s="500"/>
      <c r="Y43" s="502"/>
      <c r="Z43" s="503"/>
      <c r="AA43" s="481">
        <v>270</v>
      </c>
      <c r="AB43" s="478"/>
      <c r="AC43" s="478"/>
      <c r="AD43" s="567">
        <v>100</v>
      </c>
      <c r="AE43" s="568"/>
      <c r="AF43" s="353">
        <v>1</v>
      </c>
      <c r="AG43" s="274"/>
      <c r="AH43" s="353"/>
      <c r="AI43" s="274"/>
      <c r="AJ43" s="274"/>
      <c r="AK43" s="569" t="s">
        <v>366</v>
      </c>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M43" s="46"/>
      <c r="BN43" s="46"/>
      <c r="BO43" s="47"/>
      <c r="BP43" s="46"/>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row>
    <row r="44" spans="1:96" s="44" customFormat="1" ht="84.75" customHeight="1" thickBot="1">
      <c r="A44" s="421"/>
      <c r="B44" s="422" t="s">
        <v>301</v>
      </c>
      <c r="C44" s="359" t="s">
        <v>210</v>
      </c>
      <c r="D44" s="423"/>
      <c r="E44" s="434" t="s">
        <v>374</v>
      </c>
      <c r="F44" s="452" t="s">
        <v>333</v>
      </c>
      <c r="G44" s="443">
        <v>6</v>
      </c>
      <c r="H44" s="443"/>
      <c r="I44" s="426">
        <v>6883</v>
      </c>
      <c r="J44" s="428" t="s">
        <v>136</v>
      </c>
      <c r="K44" s="428" t="s">
        <v>162</v>
      </c>
      <c r="L44" s="504" t="s">
        <v>137</v>
      </c>
      <c r="M44" s="1082">
        <v>2325000</v>
      </c>
      <c r="N44" s="1083">
        <v>1970131.17</v>
      </c>
      <c r="O44" s="1084">
        <f>N44*1.18</f>
        <v>2324754.7805999997</v>
      </c>
      <c r="P44" s="1085">
        <f>M44-O44</f>
        <v>245.21940000029281</v>
      </c>
      <c r="Q44" s="460"/>
      <c r="R44" s="461"/>
      <c r="S44" s="493"/>
      <c r="T44" s="493"/>
      <c r="U44" s="337">
        <v>1.67</v>
      </c>
      <c r="V44" s="463"/>
      <c r="W44" s="494"/>
      <c r="X44" s="493"/>
      <c r="Y44" s="464"/>
      <c r="Z44" s="465"/>
      <c r="AA44" s="467"/>
      <c r="AB44" s="482"/>
      <c r="AC44" s="495"/>
      <c r="AD44" s="567">
        <v>100</v>
      </c>
      <c r="AE44" s="568"/>
      <c r="AF44" s="353">
        <v>1</v>
      </c>
      <c r="AG44" s="274"/>
      <c r="AH44" s="353"/>
      <c r="AI44" s="274"/>
      <c r="AJ44" s="274"/>
      <c r="AK44" s="569" t="s">
        <v>366</v>
      </c>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M44" s="46"/>
      <c r="BN44" s="46"/>
      <c r="BO44" s="47"/>
      <c r="BP44" s="46"/>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row>
    <row r="45" spans="1:96" s="44" customFormat="1" ht="98.25" customHeight="1" thickBot="1">
      <c r="A45" s="421"/>
      <c r="B45" s="431" t="s">
        <v>301</v>
      </c>
      <c r="C45" s="432" t="s">
        <v>210</v>
      </c>
      <c r="D45" s="433"/>
      <c r="E45" s="434" t="s">
        <v>375</v>
      </c>
      <c r="F45" s="453" t="s">
        <v>334</v>
      </c>
      <c r="G45" s="442">
        <v>6</v>
      </c>
      <c r="H45" s="442"/>
      <c r="I45" s="436">
        <v>10096</v>
      </c>
      <c r="J45" s="438" t="s">
        <v>136</v>
      </c>
      <c r="K45" s="439" t="s">
        <v>180</v>
      </c>
      <c r="L45" s="505" t="s">
        <v>137</v>
      </c>
      <c r="M45" s="1086">
        <v>2485000</v>
      </c>
      <c r="N45" s="1087">
        <v>2070591.23</v>
      </c>
      <c r="O45" s="1060">
        <v>2484709.48</v>
      </c>
      <c r="P45" s="1052">
        <f>M45-O45</f>
        <v>290.52000000001863</v>
      </c>
      <c r="Q45" s="471"/>
      <c r="R45" s="472"/>
      <c r="S45" s="490"/>
      <c r="T45" s="490"/>
      <c r="U45" s="473"/>
      <c r="V45" s="473"/>
      <c r="W45" s="491">
        <v>4500</v>
      </c>
      <c r="X45" s="490"/>
      <c r="Y45" s="475"/>
      <c r="Z45" s="476"/>
      <c r="AA45" s="481">
        <v>417</v>
      </c>
      <c r="AB45" s="478"/>
      <c r="AC45" s="492"/>
      <c r="AD45" s="567">
        <v>100</v>
      </c>
      <c r="AE45" s="568"/>
      <c r="AF45" s="353">
        <v>1</v>
      </c>
      <c r="AG45" s="274"/>
      <c r="AH45" s="353"/>
      <c r="AI45" s="274"/>
      <c r="AJ45" s="274"/>
      <c r="AK45" s="569" t="s">
        <v>366</v>
      </c>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M45" s="46"/>
      <c r="BN45" s="46"/>
      <c r="BO45" s="47"/>
      <c r="BP45" s="46"/>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row>
    <row r="46" spans="1:96" s="82" customFormat="1" ht="44.25" customHeight="1" thickBot="1">
      <c r="A46" s="403"/>
      <c r="B46" s="444"/>
      <c r="C46" s="444"/>
      <c r="D46" s="445"/>
      <c r="E46" s="446"/>
      <c r="F46" s="447"/>
      <c r="G46" s="448">
        <f>SUM(G4:G45)</f>
        <v>58</v>
      </c>
      <c r="H46" s="448">
        <f>SUM(H4:H45)</f>
        <v>0</v>
      </c>
      <c r="I46" s="449">
        <f>SUM(I4:I45)</f>
        <v>48500</v>
      </c>
      <c r="J46" s="450"/>
      <c r="K46" s="450"/>
      <c r="L46" s="451"/>
      <c r="M46" s="1088">
        <f t="shared" ref="M46:U46" si="2">SUM(M4:M45)</f>
        <v>36582804.700000003</v>
      </c>
      <c r="N46" s="1088">
        <f t="shared" si="2"/>
        <v>30513550.550000001</v>
      </c>
      <c r="O46" s="1088">
        <f t="shared" si="2"/>
        <v>35188367.662199996</v>
      </c>
      <c r="P46" s="1089">
        <f t="shared" si="2"/>
        <v>118739.62780000037</v>
      </c>
      <c r="Q46" s="508">
        <f t="shared" si="2"/>
        <v>0</v>
      </c>
      <c r="R46" s="509">
        <f t="shared" si="2"/>
        <v>0</v>
      </c>
      <c r="S46" s="509">
        <f t="shared" si="2"/>
        <v>0</v>
      </c>
      <c r="T46" s="509">
        <f t="shared" si="2"/>
        <v>0</v>
      </c>
      <c r="U46" s="509">
        <f t="shared" si="2"/>
        <v>2.37</v>
      </c>
      <c r="V46" s="509"/>
      <c r="W46" s="509">
        <f t="shared" ref="W46:AC46" si="3">SUM(W4:W45)</f>
        <v>84512.45</v>
      </c>
      <c r="X46" s="509">
        <f t="shared" si="3"/>
        <v>0</v>
      </c>
      <c r="Y46" s="509">
        <f t="shared" si="3"/>
        <v>0</v>
      </c>
      <c r="Z46" s="509">
        <f t="shared" si="3"/>
        <v>0</v>
      </c>
      <c r="AA46" s="509">
        <f t="shared" si="3"/>
        <v>687</v>
      </c>
      <c r="AB46" s="510">
        <f t="shared" si="3"/>
        <v>0</v>
      </c>
      <c r="AC46" s="750">
        <f t="shared" si="3"/>
        <v>1</v>
      </c>
      <c r="AD46" s="751" t="s">
        <v>129</v>
      </c>
      <c r="AE46" s="752" t="s">
        <v>130</v>
      </c>
      <c r="AF46" s="573">
        <f>SUM(AF4:AF45)</f>
        <v>42</v>
      </c>
      <c r="AG46" s="574">
        <f>SUM(AG4:AG45)</f>
        <v>0</v>
      </c>
      <c r="AH46" s="574">
        <f>SUM(AH4:AH45)</f>
        <v>0</v>
      </c>
      <c r="AI46" s="574">
        <f>SUM(AI4:AI45)</f>
        <v>0</v>
      </c>
      <c r="AJ46" s="575">
        <f>SUM(AJ4:AJ45)</f>
        <v>0</v>
      </c>
      <c r="AK46" s="576"/>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1"/>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row>
    <row r="47" spans="1:96" s="28" customFormat="1" ht="51.75" thickBot="1">
      <c r="A47" s="49"/>
      <c r="B47" s="50"/>
      <c r="C47" s="51"/>
      <c r="D47" s="49"/>
      <c r="E47" s="52"/>
      <c r="F47" s="53"/>
      <c r="G47" s="49"/>
      <c r="H47" s="49"/>
      <c r="I47" s="49"/>
      <c r="J47" s="52"/>
      <c r="K47" s="54"/>
      <c r="L47" s="54"/>
      <c r="M47" s="25" t="s">
        <v>185</v>
      </c>
      <c r="N47" s="26" t="s">
        <v>108</v>
      </c>
      <c r="O47" s="26" t="s">
        <v>109</v>
      </c>
      <c r="P47" s="27" t="s">
        <v>110</v>
      </c>
      <c r="Q47" s="37" t="s">
        <v>111</v>
      </c>
      <c r="R47" s="228" t="s">
        <v>112</v>
      </c>
      <c r="S47" s="228" t="s">
        <v>113</v>
      </c>
      <c r="T47" s="334" t="s">
        <v>114</v>
      </c>
      <c r="U47" s="334" t="s">
        <v>162</v>
      </c>
      <c r="V47" s="28" t="s">
        <v>164</v>
      </c>
      <c r="W47" s="39" t="s">
        <v>180</v>
      </c>
      <c r="X47" s="334" t="s">
        <v>144</v>
      </c>
      <c r="Y47" s="228" t="s">
        <v>115</v>
      </c>
      <c r="Z47" s="228" t="s">
        <v>116</v>
      </c>
      <c r="AA47" s="228" t="s">
        <v>117</v>
      </c>
      <c r="AB47" s="979" t="s">
        <v>118</v>
      </c>
      <c r="AC47" s="980"/>
      <c r="AD47" s="59"/>
      <c r="AE47" s="60"/>
      <c r="AF47" s="235" t="s">
        <v>131</v>
      </c>
      <c r="AG47" s="236" t="s">
        <v>166</v>
      </c>
      <c r="AH47" s="236" t="s">
        <v>132</v>
      </c>
      <c r="AI47" s="236" t="s">
        <v>133</v>
      </c>
      <c r="AJ47" s="236" t="s">
        <v>165</v>
      </c>
      <c r="AK47" s="237" t="s">
        <v>134</v>
      </c>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48"/>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row>
    <row r="48" spans="1:96" s="28" customFormat="1" ht="30" customHeight="1">
      <c r="A48" s="49"/>
      <c r="B48" s="50"/>
      <c r="C48" s="51"/>
      <c r="D48" s="49"/>
      <c r="E48" s="52"/>
      <c r="F48" s="53"/>
      <c r="G48" s="49"/>
      <c r="H48" s="49"/>
      <c r="I48" s="49"/>
      <c r="J48" s="52"/>
      <c r="K48" s="54"/>
      <c r="L48" s="54"/>
      <c r="M48" s="55"/>
      <c r="N48" s="55"/>
      <c r="O48" s="56"/>
      <c r="P48" s="52"/>
      <c r="Q48" s="49"/>
      <c r="R48" s="52"/>
      <c r="S48" s="52"/>
      <c r="T48" s="328"/>
      <c r="U48" s="331"/>
      <c r="V48" s="57"/>
      <c r="W48" s="57"/>
      <c r="X48" s="331"/>
      <c r="Y48" s="58"/>
      <c r="AD48" s="59"/>
      <c r="AE48" s="60"/>
      <c r="AF48" s="61"/>
      <c r="AG48" s="59"/>
      <c r="AH48" s="61"/>
      <c r="AJ48" s="61"/>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48"/>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row>
    <row r="49" spans="1:96" s="28" customFormat="1" ht="30" customHeight="1">
      <c r="A49" s="49"/>
      <c r="B49" s="50"/>
      <c r="C49" s="51"/>
      <c r="D49" s="49"/>
      <c r="E49" s="52"/>
      <c r="F49" s="53"/>
      <c r="G49" s="49"/>
      <c r="H49" s="49"/>
      <c r="I49" s="49"/>
      <c r="J49" s="52"/>
      <c r="K49" s="54"/>
      <c r="L49" s="54"/>
      <c r="M49" s="55"/>
      <c r="N49" s="55"/>
      <c r="O49" s="56"/>
      <c r="P49" s="52"/>
      <c r="Q49" s="49"/>
      <c r="R49" s="52"/>
      <c r="S49" s="52"/>
      <c r="T49" s="328"/>
      <c r="U49" s="331"/>
      <c r="V49" s="57"/>
      <c r="W49" s="57"/>
      <c r="X49" s="331"/>
      <c r="Y49" s="58"/>
      <c r="AD49" s="59"/>
      <c r="AE49" s="60"/>
      <c r="AF49" s="61"/>
      <c r="AG49" s="59"/>
      <c r="AH49" s="61"/>
      <c r="AJ49" s="61"/>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48"/>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row>
    <row r="50" spans="1:96" s="28" customFormat="1" ht="30" customHeight="1">
      <c r="A50" s="49"/>
      <c r="B50" s="50"/>
      <c r="C50" s="51"/>
      <c r="D50" s="49"/>
      <c r="E50" s="52"/>
      <c r="F50" s="53"/>
      <c r="G50" s="49"/>
      <c r="H50" s="49"/>
      <c r="I50" s="49"/>
      <c r="J50" s="52"/>
      <c r="K50" s="54"/>
      <c r="L50" s="54"/>
      <c r="M50" s="55"/>
      <c r="N50" s="55"/>
      <c r="O50" s="56"/>
      <c r="P50" s="52"/>
      <c r="Q50" s="49"/>
      <c r="R50" s="52"/>
      <c r="S50" s="52"/>
      <c r="T50" s="328"/>
      <c r="U50" s="331"/>
      <c r="V50" s="57"/>
      <c r="W50" s="57"/>
      <c r="X50" s="331"/>
      <c r="Y50" s="58"/>
      <c r="AD50" s="59"/>
      <c r="AE50" s="60"/>
      <c r="AF50" s="61"/>
      <c r="AG50" s="59"/>
      <c r="AH50" s="61"/>
      <c r="AJ50" s="61"/>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48"/>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row>
    <row r="51" spans="1:96" s="28" customFormat="1" ht="30" customHeight="1">
      <c r="A51" s="49"/>
      <c r="B51" s="50"/>
      <c r="C51" s="51"/>
      <c r="D51" s="49"/>
      <c r="E51" s="52"/>
      <c r="F51" s="53"/>
      <c r="G51" s="49"/>
      <c r="H51" s="49"/>
      <c r="I51" s="49"/>
      <c r="J51" s="52"/>
      <c r="K51" s="54"/>
      <c r="L51" s="54"/>
      <c r="M51" s="55"/>
      <c r="N51" s="55"/>
      <c r="O51" s="56"/>
      <c r="P51" s="52"/>
      <c r="Q51" s="49"/>
      <c r="R51" s="52"/>
      <c r="S51" s="52"/>
      <c r="T51" s="328"/>
      <c r="U51" s="331"/>
      <c r="V51" s="57"/>
      <c r="W51" s="57"/>
      <c r="X51" s="331"/>
      <c r="Y51" s="58"/>
      <c r="AD51" s="59"/>
      <c r="AE51" s="60"/>
      <c r="AF51" s="61"/>
      <c r="AG51" s="59"/>
      <c r="AH51" s="61"/>
      <c r="AJ51" s="61"/>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48"/>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row>
    <row r="52" spans="1:96" s="28" customFormat="1" ht="30" customHeight="1">
      <c r="A52" s="49"/>
      <c r="B52" s="50"/>
      <c r="C52" s="51"/>
      <c r="D52" s="49"/>
      <c r="E52" s="52"/>
      <c r="F52" s="53"/>
      <c r="G52" s="49"/>
      <c r="H52" s="49"/>
      <c r="I52" s="49"/>
      <c r="J52" s="52"/>
      <c r="K52" s="54"/>
      <c r="L52" s="54"/>
      <c r="M52" s="55"/>
      <c r="N52" s="55"/>
      <c r="O52" s="56"/>
      <c r="P52" s="52"/>
      <c r="Q52" s="49"/>
      <c r="R52" s="52"/>
      <c r="S52" s="52"/>
      <c r="T52" s="328"/>
      <c r="U52" s="331"/>
      <c r="V52" s="57"/>
      <c r="W52" s="57"/>
      <c r="X52" s="331"/>
      <c r="Y52" s="58"/>
      <c r="AD52" s="59"/>
      <c r="AE52" s="60"/>
      <c r="AF52" s="61"/>
      <c r="AG52" s="59"/>
      <c r="AH52" s="61"/>
      <c r="AJ52" s="61"/>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48"/>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row>
    <row r="53" spans="1:96" s="28" customFormat="1" ht="30" customHeight="1">
      <c r="A53" s="49"/>
      <c r="B53" s="50"/>
      <c r="C53" s="51"/>
      <c r="D53" s="49"/>
      <c r="E53" s="52"/>
      <c r="F53" s="53"/>
      <c r="G53" s="49"/>
      <c r="H53" s="49"/>
      <c r="I53" s="49"/>
      <c r="J53" s="52"/>
      <c r="K53" s="54"/>
      <c r="L53" s="54"/>
      <c r="M53" s="55"/>
      <c r="N53" s="55"/>
      <c r="O53" s="56"/>
      <c r="P53" s="52"/>
      <c r="Q53" s="49"/>
      <c r="R53" s="52"/>
      <c r="S53" s="52"/>
      <c r="T53" s="328"/>
      <c r="U53" s="331"/>
      <c r="V53" s="57"/>
      <c r="W53" s="57"/>
      <c r="X53" s="331"/>
      <c r="Y53" s="58"/>
      <c r="AD53" s="59"/>
      <c r="AE53" s="60"/>
      <c r="AF53" s="61"/>
      <c r="AG53" s="59"/>
      <c r="AH53" s="61"/>
      <c r="AJ53" s="61"/>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48"/>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row>
    <row r="54" spans="1:96" s="28" customFormat="1" ht="30" customHeight="1">
      <c r="A54" s="49"/>
      <c r="B54" s="50"/>
      <c r="C54" s="51"/>
      <c r="D54" s="49"/>
      <c r="E54" s="52"/>
      <c r="F54" s="53"/>
      <c r="G54" s="49"/>
      <c r="H54" s="49"/>
      <c r="I54" s="49"/>
      <c r="J54" s="52"/>
      <c r="K54" s="54"/>
      <c r="L54" s="54"/>
      <c r="M54" s="55"/>
      <c r="N54" s="55"/>
      <c r="O54" s="56"/>
      <c r="P54" s="52"/>
      <c r="Q54" s="49"/>
      <c r="R54" s="52"/>
      <c r="S54" s="52"/>
      <c r="T54" s="328"/>
      <c r="U54" s="331"/>
      <c r="V54" s="57"/>
      <c r="W54" s="57"/>
      <c r="X54" s="331"/>
      <c r="Y54" s="58"/>
      <c r="AD54" s="59"/>
      <c r="AE54" s="60"/>
      <c r="AF54" s="61"/>
      <c r="AG54" s="59"/>
      <c r="AH54" s="61"/>
      <c r="AJ54" s="61"/>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48"/>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row>
    <row r="55" spans="1:96" s="28" customFormat="1" ht="30" customHeight="1">
      <c r="A55" s="49"/>
      <c r="B55" s="50"/>
      <c r="C55" s="51"/>
      <c r="D55" s="49"/>
      <c r="E55" s="52"/>
      <c r="F55" s="53"/>
      <c r="G55" s="49"/>
      <c r="H55" s="49"/>
      <c r="I55" s="49"/>
      <c r="J55" s="52"/>
      <c r="K55" s="54"/>
      <c r="L55" s="54"/>
      <c r="M55" s="55"/>
      <c r="N55" s="55"/>
      <c r="O55" s="56"/>
      <c r="P55" s="52"/>
      <c r="Q55" s="49"/>
      <c r="R55" s="52"/>
      <c r="S55" s="52"/>
      <c r="T55" s="328"/>
      <c r="U55" s="331"/>
      <c r="V55" s="57"/>
      <c r="W55" s="57"/>
      <c r="X55" s="331"/>
      <c r="Y55" s="58"/>
      <c r="AD55" s="59"/>
      <c r="AE55" s="60"/>
      <c r="AF55" s="61"/>
      <c r="AG55" s="59"/>
      <c r="AH55" s="61"/>
      <c r="AJ55" s="61"/>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48"/>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row>
    <row r="56" spans="1:96" s="28" customFormat="1" ht="30" customHeight="1">
      <c r="A56" s="49"/>
      <c r="B56" s="50"/>
      <c r="C56" s="51"/>
      <c r="D56" s="49"/>
      <c r="E56" s="52"/>
      <c r="F56" s="53"/>
      <c r="G56" s="49"/>
      <c r="H56" s="49"/>
      <c r="I56" s="49"/>
      <c r="J56" s="52"/>
      <c r="K56" s="54"/>
      <c r="L56" s="54"/>
      <c r="M56" s="55"/>
      <c r="N56" s="55"/>
      <c r="O56" s="56"/>
      <c r="P56" s="52"/>
      <c r="Q56" s="49"/>
      <c r="R56" s="52"/>
      <c r="S56" s="52"/>
      <c r="T56" s="328"/>
      <c r="U56" s="331"/>
      <c r="V56" s="57"/>
      <c r="W56" s="57"/>
      <c r="X56" s="331"/>
      <c r="Y56" s="58"/>
      <c r="AD56" s="59"/>
      <c r="AE56" s="60"/>
      <c r="AF56" s="61"/>
      <c r="AG56" s="59"/>
      <c r="AH56" s="61"/>
      <c r="AJ56" s="61"/>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48"/>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row>
    <row r="57" spans="1:96" s="28" customFormat="1" ht="30" customHeight="1">
      <c r="A57" s="49"/>
      <c r="B57" s="50"/>
      <c r="C57" s="51"/>
      <c r="D57" s="49"/>
      <c r="E57" s="52"/>
      <c r="F57" s="53"/>
      <c r="G57" s="49"/>
      <c r="H57" s="49"/>
      <c r="I57" s="49"/>
      <c r="J57" s="52"/>
      <c r="K57" s="54"/>
      <c r="L57" s="54"/>
      <c r="M57" s="55"/>
      <c r="N57" s="55"/>
      <c r="O57" s="56"/>
      <c r="P57" s="52"/>
      <c r="Q57" s="49"/>
      <c r="R57" s="52"/>
      <c r="S57" s="52"/>
      <c r="T57" s="328"/>
      <c r="U57" s="331"/>
      <c r="V57" s="57"/>
      <c r="W57" s="57"/>
      <c r="X57" s="331"/>
      <c r="Y57" s="58"/>
      <c r="AD57" s="59"/>
      <c r="AE57" s="60"/>
      <c r="AF57" s="61"/>
      <c r="AG57" s="59"/>
      <c r="AH57" s="61"/>
      <c r="AJ57" s="61"/>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48"/>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row>
    <row r="58" spans="1:96" s="28" customFormat="1" ht="30" customHeight="1">
      <c r="A58" s="49"/>
      <c r="B58" s="50"/>
      <c r="C58" s="51"/>
      <c r="D58" s="49"/>
      <c r="E58" s="52"/>
      <c r="F58" s="53"/>
      <c r="G58" s="49"/>
      <c r="H58" s="49"/>
      <c r="I58" s="49"/>
      <c r="J58" s="52"/>
      <c r="K58" s="54"/>
      <c r="L58" s="54"/>
      <c r="M58" s="55"/>
      <c r="N58" s="55"/>
      <c r="O58" s="56"/>
      <c r="P58" s="52"/>
      <c r="Q58" s="49"/>
      <c r="R58" s="52"/>
      <c r="S58" s="52"/>
      <c r="T58" s="328"/>
      <c r="U58" s="331"/>
      <c r="V58" s="57"/>
      <c r="W58" s="57"/>
      <c r="X58" s="331"/>
      <c r="Y58" s="58"/>
      <c r="AD58" s="59"/>
      <c r="AE58" s="60"/>
      <c r="AF58" s="61"/>
      <c r="AG58" s="59"/>
      <c r="AH58" s="61"/>
      <c r="AJ58" s="61"/>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48"/>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row>
    <row r="59" spans="1:96" s="28" customFormat="1" ht="30" customHeight="1">
      <c r="A59" s="49"/>
      <c r="B59" s="50"/>
      <c r="C59" s="51"/>
      <c r="D59" s="49"/>
      <c r="E59" s="52"/>
      <c r="F59" s="53"/>
      <c r="G59" s="49"/>
      <c r="H59" s="49"/>
      <c r="I59" s="49"/>
      <c r="J59" s="52"/>
      <c r="K59" s="54"/>
      <c r="L59" s="54"/>
      <c r="M59" s="55"/>
      <c r="N59" s="55"/>
      <c r="O59" s="56"/>
      <c r="P59" s="52"/>
      <c r="Q59" s="49"/>
      <c r="R59" s="52"/>
      <c r="S59" s="52"/>
      <c r="T59" s="328"/>
      <c r="U59" s="331"/>
      <c r="V59" s="57"/>
      <c r="W59" s="57"/>
      <c r="X59" s="331"/>
      <c r="Y59" s="58"/>
      <c r="AD59" s="59"/>
      <c r="AE59" s="60"/>
      <c r="AF59" s="61"/>
      <c r="AG59" s="59"/>
      <c r="AH59" s="61"/>
      <c r="AJ59" s="61"/>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48"/>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row>
    <row r="60" spans="1:96" s="28" customFormat="1" ht="30" customHeight="1">
      <c r="A60" s="49"/>
      <c r="B60" s="50"/>
      <c r="C60" s="51"/>
      <c r="D60" s="49"/>
      <c r="E60" s="52"/>
      <c r="F60" s="53"/>
      <c r="G60" s="49"/>
      <c r="H60" s="49"/>
      <c r="I60" s="49"/>
      <c r="J60" s="52"/>
      <c r="K60" s="54"/>
      <c r="L60" s="54"/>
      <c r="M60" s="55"/>
      <c r="N60" s="55"/>
      <c r="O60" s="56"/>
      <c r="P60" s="52"/>
      <c r="Q60" s="49"/>
      <c r="R60" s="52"/>
      <c r="S60" s="52"/>
      <c r="T60" s="328"/>
      <c r="U60" s="331"/>
      <c r="V60" s="57"/>
      <c r="W60" s="57"/>
      <c r="X60" s="331"/>
      <c r="Y60" s="58"/>
      <c r="AD60" s="59"/>
      <c r="AE60" s="60"/>
      <c r="AF60" s="61"/>
      <c r="AG60" s="59"/>
      <c r="AH60" s="61"/>
      <c r="AJ60" s="61"/>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48"/>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row>
    <row r="61" spans="1:96" s="28" customFormat="1" ht="30" customHeight="1">
      <c r="A61" s="49"/>
      <c r="B61" s="50"/>
      <c r="C61" s="51"/>
      <c r="D61" s="49"/>
      <c r="E61" s="52"/>
      <c r="F61" s="53"/>
      <c r="G61" s="49"/>
      <c r="H61" s="49"/>
      <c r="I61" s="49"/>
      <c r="J61" s="52"/>
      <c r="K61" s="54"/>
      <c r="L61" s="54"/>
      <c r="M61" s="55"/>
      <c r="N61" s="55"/>
      <c r="O61" s="56"/>
      <c r="P61" s="52"/>
      <c r="Q61" s="49"/>
      <c r="R61" s="52"/>
      <c r="S61" s="52"/>
      <c r="T61" s="328"/>
      <c r="U61" s="331"/>
      <c r="V61" s="57"/>
      <c r="W61" s="57"/>
      <c r="X61" s="331"/>
      <c r="Y61" s="58"/>
      <c r="AD61" s="59"/>
      <c r="AE61" s="60"/>
      <c r="AF61" s="61"/>
      <c r="AG61" s="59"/>
      <c r="AH61" s="61"/>
      <c r="AJ61" s="61"/>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48"/>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row>
    <row r="62" spans="1:96" s="28" customFormat="1" ht="30" customHeight="1">
      <c r="A62" s="49"/>
      <c r="B62" s="50"/>
      <c r="C62" s="51"/>
      <c r="D62" s="49"/>
      <c r="E62" s="52"/>
      <c r="F62" s="53"/>
      <c r="G62" s="49"/>
      <c r="H62" s="49"/>
      <c r="I62" s="49"/>
      <c r="J62" s="52"/>
      <c r="K62" s="54"/>
      <c r="L62" s="54"/>
      <c r="M62" s="55"/>
      <c r="N62" s="55"/>
      <c r="O62" s="56"/>
      <c r="P62" s="52"/>
      <c r="Q62" s="49"/>
      <c r="R62" s="52"/>
      <c r="S62" s="52"/>
      <c r="T62" s="328"/>
      <c r="U62" s="331"/>
      <c r="V62" s="57"/>
      <c r="W62" s="57"/>
      <c r="X62" s="331"/>
      <c r="Y62" s="58"/>
      <c r="AD62" s="59"/>
      <c r="AE62" s="60"/>
      <c r="AF62" s="61"/>
      <c r="AG62" s="59"/>
      <c r="AH62" s="61"/>
      <c r="AJ62" s="61"/>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48"/>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row>
    <row r="63" spans="1:96" s="28" customFormat="1" ht="30" customHeight="1">
      <c r="A63" s="49"/>
      <c r="B63" s="50"/>
      <c r="C63" s="51"/>
      <c r="D63" s="49"/>
      <c r="E63" s="52"/>
      <c r="F63" s="53"/>
      <c r="G63" s="49"/>
      <c r="H63" s="49"/>
      <c r="I63" s="49"/>
      <c r="J63" s="52"/>
      <c r="K63" s="54"/>
      <c r="L63" s="54"/>
      <c r="M63" s="55"/>
      <c r="N63" s="55"/>
      <c r="O63" s="56"/>
      <c r="P63" s="52"/>
      <c r="Q63" s="49"/>
      <c r="R63" s="52"/>
      <c r="S63" s="52"/>
      <c r="T63" s="328"/>
      <c r="U63" s="331"/>
      <c r="V63" s="57"/>
      <c r="W63" s="57"/>
      <c r="X63" s="331"/>
      <c r="Y63" s="58"/>
      <c r="AD63" s="59"/>
      <c r="AE63" s="60"/>
      <c r="AF63" s="61"/>
      <c r="AG63" s="59"/>
      <c r="AH63" s="61"/>
      <c r="AJ63" s="61"/>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48"/>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row>
    <row r="64" spans="1:96" s="28" customFormat="1" ht="30" customHeight="1">
      <c r="A64" s="49"/>
      <c r="B64" s="50"/>
      <c r="C64" s="51"/>
      <c r="D64" s="49"/>
      <c r="E64" s="52"/>
      <c r="F64" s="53"/>
      <c r="G64" s="49"/>
      <c r="H64" s="49"/>
      <c r="I64" s="49"/>
      <c r="J64" s="52"/>
      <c r="K64" s="54"/>
      <c r="L64" s="54"/>
      <c r="M64" s="55"/>
      <c r="N64" s="55"/>
      <c r="O64" s="56"/>
      <c r="P64" s="52"/>
      <c r="Q64" s="49"/>
      <c r="R64" s="52"/>
      <c r="S64" s="52"/>
      <c r="T64" s="328"/>
      <c r="U64" s="331"/>
      <c r="V64" s="57"/>
      <c r="W64" s="57"/>
      <c r="X64" s="331"/>
      <c r="Y64" s="58"/>
      <c r="AD64" s="59"/>
      <c r="AE64" s="60"/>
      <c r="AF64" s="61"/>
      <c r="AG64" s="59"/>
      <c r="AH64" s="61"/>
      <c r="AJ64" s="61"/>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48"/>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row>
    <row r="65" spans="1:96" s="28" customFormat="1" ht="30" customHeight="1">
      <c r="A65" s="49"/>
      <c r="B65" s="50"/>
      <c r="C65" s="51"/>
      <c r="D65" s="49"/>
      <c r="E65" s="52"/>
      <c r="F65" s="53"/>
      <c r="G65" s="49"/>
      <c r="H65" s="49"/>
      <c r="I65" s="49"/>
      <c r="J65" s="52"/>
      <c r="K65" s="54"/>
      <c r="L65" s="54"/>
      <c r="M65" s="55"/>
      <c r="N65" s="55"/>
      <c r="O65" s="56"/>
      <c r="P65" s="52"/>
      <c r="Q65" s="49"/>
      <c r="R65" s="52"/>
      <c r="S65" s="52"/>
      <c r="T65" s="328"/>
      <c r="U65" s="331"/>
      <c r="V65" s="57"/>
      <c r="W65" s="57"/>
      <c r="X65" s="331"/>
      <c r="Y65" s="58"/>
      <c r="AD65" s="59"/>
      <c r="AE65" s="60"/>
      <c r="AF65" s="61"/>
      <c r="AG65" s="59"/>
      <c r="AH65" s="61"/>
      <c r="AJ65" s="61"/>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48"/>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row>
    <row r="66" spans="1:96" s="28" customFormat="1" ht="30" customHeight="1">
      <c r="A66" s="49"/>
      <c r="B66" s="50"/>
      <c r="C66" s="51"/>
      <c r="D66" s="49"/>
      <c r="E66" s="52"/>
      <c r="F66" s="53"/>
      <c r="G66" s="49"/>
      <c r="H66" s="49"/>
      <c r="I66" s="49"/>
      <c r="J66" s="52"/>
      <c r="K66" s="54"/>
      <c r="L66" s="54"/>
      <c r="M66" s="55"/>
      <c r="N66" s="55"/>
      <c r="O66" s="56"/>
      <c r="P66" s="52"/>
      <c r="Q66" s="49"/>
      <c r="R66" s="52"/>
      <c r="S66" s="52"/>
      <c r="T66" s="328"/>
      <c r="U66" s="331"/>
      <c r="V66" s="57"/>
      <c r="W66" s="57"/>
      <c r="X66" s="331"/>
      <c r="Y66" s="58"/>
      <c r="AD66" s="59"/>
      <c r="AE66" s="60"/>
      <c r="AF66" s="61"/>
      <c r="AG66" s="59"/>
      <c r="AH66" s="61"/>
      <c r="AJ66" s="61"/>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48"/>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row>
    <row r="67" spans="1:96" s="28" customFormat="1" ht="30" customHeight="1">
      <c r="A67" s="49"/>
      <c r="B67" s="50"/>
      <c r="C67" s="51"/>
      <c r="D67" s="49"/>
      <c r="E67" s="52"/>
      <c r="F67" s="53"/>
      <c r="G67" s="49"/>
      <c r="H67" s="49"/>
      <c r="I67" s="49"/>
      <c r="J67" s="52"/>
      <c r="K67" s="54"/>
      <c r="L67" s="54"/>
      <c r="M67" s="55"/>
      <c r="N67" s="55"/>
      <c r="O67" s="56"/>
      <c r="P67" s="52"/>
      <c r="Q67" s="49"/>
      <c r="R67" s="52"/>
      <c r="S67" s="52"/>
      <c r="T67" s="328"/>
      <c r="U67" s="331"/>
      <c r="V67" s="57"/>
      <c r="W67" s="57"/>
      <c r="X67" s="331"/>
      <c r="Y67" s="58"/>
      <c r="AD67" s="59"/>
      <c r="AE67" s="60"/>
      <c r="AF67" s="61"/>
      <c r="AG67" s="59"/>
      <c r="AH67" s="61"/>
      <c r="AJ67" s="61"/>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48"/>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row>
    <row r="68" spans="1:96" s="28" customFormat="1" ht="30" customHeight="1">
      <c r="A68" s="49"/>
      <c r="B68" s="50"/>
      <c r="C68" s="51"/>
      <c r="D68" s="49"/>
      <c r="E68" s="52"/>
      <c r="F68" s="53"/>
      <c r="G68" s="49"/>
      <c r="H68" s="49"/>
      <c r="I68" s="49"/>
      <c r="J68" s="52"/>
      <c r="K68" s="54"/>
      <c r="L68" s="54"/>
      <c r="M68" s="55"/>
      <c r="N68" s="55"/>
      <c r="O68" s="56"/>
      <c r="P68" s="52"/>
      <c r="Q68" s="49"/>
      <c r="R68" s="52"/>
      <c r="S68" s="52"/>
      <c r="T68" s="328"/>
      <c r="U68" s="331"/>
      <c r="V68" s="57"/>
      <c r="W68" s="57"/>
      <c r="X68" s="331"/>
      <c r="Y68" s="58"/>
      <c r="AD68" s="59"/>
      <c r="AE68" s="60"/>
      <c r="AF68" s="61"/>
      <c r="AG68" s="59"/>
      <c r="AH68" s="61"/>
      <c r="AJ68" s="61"/>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48"/>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row>
    <row r="69" spans="1:96" s="28" customFormat="1" ht="30" customHeight="1">
      <c r="A69" s="49"/>
      <c r="B69" s="50"/>
      <c r="C69" s="51"/>
      <c r="D69" s="49"/>
      <c r="E69" s="52"/>
      <c r="F69" s="53"/>
      <c r="G69" s="49"/>
      <c r="H69" s="49"/>
      <c r="I69" s="49"/>
      <c r="J69" s="52"/>
      <c r="K69" s="54"/>
      <c r="L69" s="54"/>
      <c r="M69" s="55"/>
      <c r="N69" s="55"/>
      <c r="O69" s="56"/>
      <c r="P69" s="52"/>
      <c r="Q69" s="49"/>
      <c r="R69" s="52"/>
      <c r="S69" s="52"/>
      <c r="T69" s="328"/>
      <c r="U69" s="331"/>
      <c r="V69" s="57"/>
      <c r="W69" s="57"/>
      <c r="X69" s="331"/>
      <c r="Y69" s="58"/>
      <c r="AD69" s="59"/>
      <c r="AE69" s="60"/>
      <c r="AF69" s="61"/>
      <c r="AG69" s="59"/>
      <c r="AH69" s="61"/>
      <c r="AJ69" s="61"/>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48"/>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row>
    <row r="70" spans="1:96" s="28" customFormat="1" ht="30" customHeight="1">
      <c r="A70" s="49"/>
      <c r="B70" s="50"/>
      <c r="C70" s="51"/>
      <c r="D70" s="49"/>
      <c r="E70" s="52"/>
      <c r="F70" s="53"/>
      <c r="G70" s="49"/>
      <c r="H70" s="49"/>
      <c r="I70" s="49"/>
      <c r="J70" s="52"/>
      <c r="K70" s="54"/>
      <c r="L70" s="54"/>
      <c r="M70" s="55"/>
      <c r="N70" s="55"/>
      <c r="O70" s="56"/>
      <c r="P70" s="52"/>
      <c r="Q70" s="49"/>
      <c r="R70" s="52"/>
      <c r="S70" s="52"/>
      <c r="T70" s="328"/>
      <c r="U70" s="331"/>
      <c r="V70" s="57"/>
      <c r="W70" s="57"/>
      <c r="X70" s="331"/>
      <c r="Y70" s="58"/>
      <c r="AD70" s="59"/>
      <c r="AE70" s="60"/>
      <c r="AF70" s="61"/>
      <c r="AG70" s="59"/>
      <c r="AH70" s="61"/>
      <c r="AJ70" s="61"/>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48"/>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row>
    <row r="71" spans="1:96" s="28" customFormat="1" ht="30" customHeight="1">
      <c r="A71" s="49"/>
      <c r="B71" s="50"/>
      <c r="C71" s="51"/>
      <c r="D71" s="49"/>
      <c r="E71" s="52"/>
      <c r="F71" s="53"/>
      <c r="G71" s="49"/>
      <c r="H71" s="49"/>
      <c r="I71" s="49"/>
      <c r="J71" s="52"/>
      <c r="K71" s="54"/>
      <c r="L71" s="54"/>
      <c r="M71" s="55"/>
      <c r="N71" s="55"/>
      <c r="O71" s="56"/>
      <c r="P71" s="52"/>
      <c r="Q71" s="49"/>
      <c r="R71" s="52"/>
      <c r="S71" s="52"/>
      <c r="T71" s="328"/>
      <c r="U71" s="331"/>
      <c r="V71" s="57"/>
      <c r="W71" s="57"/>
      <c r="X71" s="331"/>
      <c r="Y71" s="58"/>
      <c r="AD71" s="59"/>
      <c r="AE71" s="60"/>
      <c r="AF71" s="61"/>
      <c r="AG71" s="59"/>
      <c r="AH71" s="61"/>
      <c r="AJ71" s="61"/>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48"/>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row>
    <row r="72" spans="1:96" s="28" customFormat="1" ht="30" customHeight="1">
      <c r="A72" s="49"/>
      <c r="B72" s="50"/>
      <c r="C72" s="51"/>
      <c r="D72" s="49"/>
      <c r="E72" s="52"/>
      <c r="F72" s="53"/>
      <c r="G72" s="49"/>
      <c r="H72" s="49"/>
      <c r="I72" s="49"/>
      <c r="J72" s="52"/>
      <c r="K72" s="54"/>
      <c r="L72" s="54"/>
      <c r="M72" s="55"/>
      <c r="N72" s="55"/>
      <c r="O72" s="56"/>
      <c r="P72" s="52"/>
      <c r="Q72" s="49"/>
      <c r="R72" s="52"/>
      <c r="S72" s="52"/>
      <c r="T72" s="328"/>
      <c r="U72" s="331"/>
      <c r="V72" s="57"/>
      <c r="W72" s="57"/>
      <c r="X72" s="331"/>
      <c r="Y72" s="58"/>
      <c r="AD72" s="59"/>
      <c r="AE72" s="60"/>
      <c r="AF72" s="61"/>
      <c r="AG72" s="59"/>
      <c r="AH72" s="61"/>
      <c r="AJ72" s="61"/>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48"/>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row>
    <row r="73" spans="1:96" s="28" customFormat="1" ht="30" customHeight="1">
      <c r="A73" s="49"/>
      <c r="B73" s="50"/>
      <c r="C73" s="51"/>
      <c r="D73" s="49"/>
      <c r="E73" s="52"/>
      <c r="F73" s="53"/>
      <c r="G73" s="49"/>
      <c r="H73" s="49"/>
      <c r="I73" s="49"/>
      <c r="J73" s="52"/>
      <c r="K73" s="54"/>
      <c r="L73" s="54"/>
      <c r="M73" s="55"/>
      <c r="N73" s="55"/>
      <c r="O73" s="56"/>
      <c r="P73" s="52"/>
      <c r="Q73" s="49"/>
      <c r="R73" s="52"/>
      <c r="S73" s="52"/>
      <c r="T73" s="328"/>
      <c r="U73" s="331"/>
      <c r="V73" s="57"/>
      <c r="W73" s="57"/>
      <c r="X73" s="331"/>
      <c r="Y73" s="58"/>
      <c r="AD73" s="59"/>
      <c r="AE73" s="60"/>
      <c r="AF73" s="61"/>
      <c r="AG73" s="59"/>
      <c r="AH73" s="61"/>
      <c r="AJ73" s="61"/>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48"/>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row>
    <row r="74" spans="1:96" s="28" customFormat="1" ht="30" customHeight="1">
      <c r="A74" s="49"/>
      <c r="B74" s="50"/>
      <c r="C74" s="51"/>
      <c r="D74" s="49"/>
      <c r="E74" s="52"/>
      <c r="F74" s="53"/>
      <c r="G74" s="49"/>
      <c r="H74" s="49"/>
      <c r="I74" s="49"/>
      <c r="J74" s="52"/>
      <c r="K74" s="54"/>
      <c r="L74" s="54"/>
      <c r="M74" s="55"/>
      <c r="N74" s="55"/>
      <c r="O74" s="56"/>
      <c r="P74" s="52"/>
      <c r="Q74" s="49"/>
      <c r="R74" s="52"/>
      <c r="S74" s="52"/>
      <c r="T74" s="328"/>
      <c r="U74" s="331"/>
      <c r="V74" s="57"/>
      <c r="W74" s="57"/>
      <c r="X74" s="331"/>
      <c r="Y74" s="58"/>
      <c r="AD74" s="59"/>
      <c r="AE74" s="60"/>
      <c r="AF74" s="61"/>
      <c r="AG74" s="59"/>
      <c r="AH74" s="61"/>
      <c r="AJ74" s="61"/>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48"/>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row>
    <row r="75" spans="1:96" s="28" customFormat="1" ht="30" customHeight="1">
      <c r="A75" s="49"/>
      <c r="B75" s="50"/>
      <c r="C75" s="51"/>
      <c r="D75" s="49"/>
      <c r="E75" s="52"/>
      <c r="F75" s="53"/>
      <c r="G75" s="49"/>
      <c r="H75" s="49"/>
      <c r="I75" s="49"/>
      <c r="J75" s="52"/>
      <c r="K75" s="54"/>
      <c r="L75" s="54"/>
      <c r="M75" s="55"/>
      <c r="N75" s="55"/>
      <c r="O75" s="56"/>
      <c r="P75" s="52"/>
      <c r="Q75" s="49"/>
      <c r="R75" s="52"/>
      <c r="S75" s="52"/>
      <c r="T75" s="328"/>
      <c r="U75" s="331"/>
      <c r="V75" s="57"/>
      <c r="W75" s="57"/>
      <c r="X75" s="331"/>
      <c r="Y75" s="58"/>
      <c r="AD75" s="59"/>
      <c r="AE75" s="60"/>
      <c r="AF75" s="61"/>
      <c r="AG75" s="59"/>
      <c r="AH75" s="61"/>
      <c r="AJ75" s="61"/>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48"/>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row>
    <row r="76" spans="1:96" s="28" customFormat="1" ht="30" customHeight="1">
      <c r="A76" s="49"/>
      <c r="B76" s="50"/>
      <c r="C76" s="51"/>
      <c r="D76" s="49"/>
      <c r="E76" s="52"/>
      <c r="F76" s="53"/>
      <c r="G76" s="49"/>
      <c r="H76" s="49"/>
      <c r="I76" s="49"/>
      <c r="J76" s="52"/>
      <c r="K76" s="54"/>
      <c r="L76" s="54"/>
      <c r="M76" s="55"/>
      <c r="N76" s="55"/>
      <c r="O76" s="56"/>
      <c r="P76" s="52"/>
      <c r="Q76" s="49"/>
      <c r="R76" s="52"/>
      <c r="S76" s="52"/>
      <c r="T76" s="328"/>
      <c r="U76" s="331"/>
      <c r="V76" s="57"/>
      <c r="W76" s="57"/>
      <c r="X76" s="331"/>
      <c r="Y76" s="58"/>
      <c r="AD76" s="59"/>
      <c r="AE76" s="60"/>
      <c r="AF76" s="61"/>
      <c r="AG76" s="59"/>
      <c r="AH76" s="61"/>
      <c r="AJ76" s="61"/>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48"/>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row>
    <row r="77" spans="1:96" s="28" customFormat="1" ht="30" customHeight="1">
      <c r="A77" s="49"/>
      <c r="B77" s="50"/>
      <c r="C77" s="51"/>
      <c r="D77" s="49"/>
      <c r="E77" s="52"/>
      <c r="F77" s="53"/>
      <c r="G77" s="49"/>
      <c r="H77" s="49"/>
      <c r="I77" s="49"/>
      <c r="J77" s="52"/>
      <c r="K77" s="54"/>
      <c r="L77" s="54"/>
      <c r="M77" s="55"/>
      <c r="N77" s="55"/>
      <c r="O77" s="56"/>
      <c r="P77" s="52"/>
      <c r="Q77" s="49"/>
      <c r="R77" s="52"/>
      <c r="S77" s="52"/>
      <c r="T77" s="328"/>
      <c r="U77" s="331"/>
      <c r="V77" s="57"/>
      <c r="W77" s="57"/>
      <c r="X77" s="331"/>
      <c r="Y77" s="58"/>
      <c r="AD77" s="59"/>
      <c r="AE77" s="60"/>
      <c r="AF77" s="61"/>
      <c r="AG77" s="59"/>
      <c r="AH77" s="61"/>
      <c r="AJ77" s="61"/>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48"/>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row>
    <row r="78" spans="1:96" s="28" customFormat="1" ht="30" customHeight="1">
      <c r="A78" s="49"/>
      <c r="B78" s="50"/>
      <c r="C78" s="51"/>
      <c r="D78" s="49"/>
      <c r="E78" s="52"/>
      <c r="F78" s="53"/>
      <c r="G78" s="49"/>
      <c r="H78" s="49"/>
      <c r="I78" s="49"/>
      <c r="J78" s="52"/>
      <c r="K78" s="54"/>
      <c r="L78" s="54"/>
      <c r="M78" s="55"/>
      <c r="N78" s="55"/>
      <c r="O78" s="56"/>
      <c r="P78" s="52"/>
      <c r="Q78" s="49"/>
      <c r="R78" s="52"/>
      <c r="S78" s="52"/>
      <c r="T78" s="328"/>
      <c r="U78" s="331"/>
      <c r="V78" s="57"/>
      <c r="W78" s="57"/>
      <c r="X78" s="331"/>
      <c r="Y78" s="58"/>
      <c r="AD78" s="59"/>
      <c r="AE78" s="60"/>
      <c r="AF78" s="61"/>
      <c r="AG78" s="59"/>
      <c r="AH78" s="61"/>
      <c r="AJ78" s="61"/>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48"/>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row>
    <row r="79" spans="1:96" s="28" customFormat="1" ht="30" customHeight="1">
      <c r="A79" s="49"/>
      <c r="B79" s="50"/>
      <c r="C79" s="51"/>
      <c r="D79" s="49"/>
      <c r="E79" s="52"/>
      <c r="F79" s="53"/>
      <c r="G79" s="49"/>
      <c r="H79" s="49"/>
      <c r="I79" s="49"/>
      <c r="J79" s="52"/>
      <c r="K79" s="54"/>
      <c r="L79" s="54"/>
      <c r="M79" s="55"/>
      <c r="N79" s="55"/>
      <c r="O79" s="56"/>
      <c r="P79" s="52"/>
      <c r="Q79" s="49"/>
      <c r="R79" s="52"/>
      <c r="S79" s="52"/>
      <c r="T79" s="328"/>
      <c r="U79" s="331"/>
      <c r="V79" s="57"/>
      <c r="W79" s="57"/>
      <c r="X79" s="331"/>
      <c r="Y79" s="58"/>
      <c r="AD79" s="59"/>
      <c r="AE79" s="60"/>
      <c r="AF79" s="61"/>
      <c r="AG79" s="59"/>
      <c r="AH79" s="61"/>
      <c r="AJ79" s="61"/>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48"/>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row>
    <row r="80" spans="1:96" s="28" customFormat="1" ht="30" customHeight="1">
      <c r="A80" s="49"/>
      <c r="B80" s="50"/>
      <c r="C80" s="51"/>
      <c r="D80" s="49"/>
      <c r="E80" s="52"/>
      <c r="F80" s="53"/>
      <c r="G80" s="49"/>
      <c r="H80" s="49"/>
      <c r="I80" s="49"/>
      <c r="J80" s="52"/>
      <c r="K80" s="54"/>
      <c r="L80" s="54"/>
      <c r="M80" s="55"/>
      <c r="N80" s="55"/>
      <c r="O80" s="56"/>
      <c r="P80" s="52"/>
      <c r="Q80" s="49"/>
      <c r="R80" s="52"/>
      <c r="S80" s="52"/>
      <c r="T80" s="328"/>
      <c r="U80" s="331"/>
      <c r="V80" s="57"/>
      <c r="W80" s="57"/>
      <c r="X80" s="331"/>
      <c r="Y80" s="58"/>
      <c r="AD80" s="59"/>
      <c r="AE80" s="60"/>
      <c r="AF80" s="61"/>
      <c r="AG80" s="59"/>
      <c r="AH80" s="61"/>
      <c r="AJ80" s="61"/>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48"/>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row>
    <row r="81" spans="1:96" s="28" customFormat="1" ht="30" customHeight="1">
      <c r="A81" s="49"/>
      <c r="B81" s="50"/>
      <c r="C81" s="51"/>
      <c r="D81" s="49"/>
      <c r="E81" s="52"/>
      <c r="F81" s="53"/>
      <c r="G81" s="49"/>
      <c r="H81" s="49"/>
      <c r="I81" s="49"/>
      <c r="J81" s="52"/>
      <c r="K81" s="54"/>
      <c r="L81" s="54"/>
      <c r="M81" s="55"/>
      <c r="N81" s="55"/>
      <c r="O81" s="56"/>
      <c r="P81" s="52"/>
      <c r="Q81" s="49"/>
      <c r="R81" s="52"/>
      <c r="S81" s="52"/>
      <c r="T81" s="328"/>
      <c r="U81" s="331"/>
      <c r="V81" s="57"/>
      <c r="W81" s="57"/>
      <c r="X81" s="331"/>
      <c r="Y81" s="58"/>
      <c r="AD81" s="59"/>
      <c r="AE81" s="60"/>
      <c r="AF81" s="61"/>
      <c r="AG81" s="59"/>
      <c r="AH81" s="61"/>
      <c r="AJ81" s="61"/>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48"/>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row>
    <row r="82" spans="1:96" s="28" customFormat="1" ht="30" customHeight="1">
      <c r="A82" s="49"/>
      <c r="B82" s="50"/>
      <c r="C82" s="51"/>
      <c r="D82" s="49"/>
      <c r="E82" s="52"/>
      <c r="F82" s="53"/>
      <c r="G82" s="49"/>
      <c r="H82" s="49"/>
      <c r="I82" s="49"/>
      <c r="J82" s="52"/>
      <c r="K82" s="54"/>
      <c r="L82" s="54"/>
      <c r="M82" s="55"/>
      <c r="N82" s="55"/>
      <c r="O82" s="56"/>
      <c r="P82" s="52"/>
      <c r="Q82" s="49"/>
      <c r="R82" s="52"/>
      <c r="S82" s="52"/>
      <c r="T82" s="328"/>
      <c r="U82" s="331"/>
      <c r="V82" s="57"/>
      <c r="W82" s="57"/>
      <c r="X82" s="331"/>
      <c r="Y82" s="58"/>
      <c r="AD82" s="59"/>
      <c r="AE82" s="60"/>
      <c r="AF82" s="61"/>
      <c r="AG82" s="59"/>
      <c r="AH82" s="61"/>
      <c r="AJ82" s="61"/>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48"/>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row>
    <row r="83" spans="1:96" s="28" customFormat="1" ht="30" customHeight="1">
      <c r="A83" s="49"/>
      <c r="B83" s="50"/>
      <c r="C83" s="51"/>
      <c r="D83" s="49"/>
      <c r="E83" s="52"/>
      <c r="F83" s="53"/>
      <c r="G83" s="49"/>
      <c r="H83" s="49"/>
      <c r="I83" s="49"/>
      <c r="J83" s="52"/>
      <c r="K83" s="54"/>
      <c r="L83" s="54"/>
      <c r="M83" s="55"/>
      <c r="N83" s="55"/>
      <c r="O83" s="56"/>
      <c r="P83" s="52"/>
      <c r="Q83" s="49"/>
      <c r="R83" s="52"/>
      <c r="S83" s="52"/>
      <c r="T83" s="328"/>
      <c r="U83" s="331"/>
      <c r="V83" s="57"/>
      <c r="W83" s="57"/>
      <c r="X83" s="331"/>
      <c r="Y83" s="58"/>
      <c r="AD83" s="59"/>
      <c r="AE83" s="60"/>
      <c r="AF83" s="61"/>
      <c r="AG83" s="59"/>
      <c r="AH83" s="61"/>
      <c r="AJ83" s="61"/>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48"/>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row>
    <row r="84" spans="1:96" s="28" customFormat="1" ht="30" customHeight="1">
      <c r="A84" s="49"/>
      <c r="B84" s="50"/>
      <c r="C84" s="51"/>
      <c r="D84" s="49"/>
      <c r="E84" s="52"/>
      <c r="F84" s="53"/>
      <c r="G84" s="49"/>
      <c r="H84" s="49"/>
      <c r="I84" s="49"/>
      <c r="J84" s="52"/>
      <c r="K84" s="54"/>
      <c r="L84" s="54"/>
      <c r="M84" s="55"/>
      <c r="N84" s="55"/>
      <c r="O84" s="56"/>
      <c r="P84" s="52"/>
      <c r="Q84" s="49"/>
      <c r="R84" s="52"/>
      <c r="S84" s="52"/>
      <c r="T84" s="328"/>
      <c r="U84" s="331"/>
      <c r="V84" s="57"/>
      <c r="W84" s="57"/>
      <c r="X84" s="331"/>
      <c r="Y84" s="58"/>
      <c r="AD84" s="59"/>
      <c r="AE84" s="60"/>
      <c r="AF84" s="61"/>
      <c r="AG84" s="59"/>
      <c r="AH84" s="61"/>
      <c r="AJ84" s="61"/>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48"/>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row>
    <row r="85" spans="1:96" s="28" customFormat="1" ht="30" customHeight="1">
      <c r="A85" s="49"/>
      <c r="B85" s="50"/>
      <c r="C85" s="51"/>
      <c r="D85" s="49"/>
      <c r="E85" s="52"/>
      <c r="F85" s="53"/>
      <c r="G85" s="49"/>
      <c r="H85" s="49"/>
      <c r="I85" s="49"/>
      <c r="J85" s="52"/>
      <c r="K85" s="54"/>
      <c r="L85" s="54"/>
      <c r="M85" s="55"/>
      <c r="N85" s="55"/>
      <c r="O85" s="56"/>
      <c r="P85" s="52"/>
      <c r="Q85" s="49"/>
      <c r="R85" s="52"/>
      <c r="S85" s="52"/>
      <c r="T85" s="328"/>
      <c r="U85" s="331"/>
      <c r="V85" s="57"/>
      <c r="W85" s="57"/>
      <c r="X85" s="331"/>
      <c r="Y85" s="58"/>
      <c r="AD85" s="59"/>
      <c r="AE85" s="60"/>
      <c r="AF85" s="61"/>
      <c r="AG85" s="59"/>
      <c r="AH85" s="61"/>
      <c r="AJ85" s="61"/>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48"/>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row>
    <row r="86" spans="1:96" s="28" customFormat="1" ht="30" customHeight="1">
      <c r="A86" s="49"/>
      <c r="B86" s="50"/>
      <c r="C86" s="51"/>
      <c r="D86" s="49"/>
      <c r="E86" s="52"/>
      <c r="F86" s="53"/>
      <c r="G86" s="49"/>
      <c r="H86" s="49"/>
      <c r="I86" s="49"/>
      <c r="J86" s="52"/>
      <c r="K86" s="54"/>
      <c r="L86" s="54"/>
      <c r="M86" s="55"/>
      <c r="N86" s="55"/>
      <c r="O86" s="56"/>
      <c r="P86" s="52"/>
      <c r="Q86" s="49"/>
      <c r="R86" s="52"/>
      <c r="S86" s="52"/>
      <c r="T86" s="328"/>
      <c r="U86" s="331"/>
      <c r="V86" s="57"/>
      <c r="W86" s="57"/>
      <c r="X86" s="331"/>
      <c r="Y86" s="58"/>
      <c r="AD86" s="59"/>
      <c r="AE86" s="60"/>
      <c r="AF86" s="61"/>
      <c r="AG86" s="59"/>
      <c r="AH86" s="61"/>
      <c r="AJ86" s="61"/>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48"/>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row>
    <row r="87" spans="1:96" s="28" customFormat="1" ht="30" customHeight="1">
      <c r="A87" s="49"/>
      <c r="B87" s="50"/>
      <c r="C87" s="51"/>
      <c r="D87" s="49"/>
      <c r="E87" s="52"/>
      <c r="F87" s="53"/>
      <c r="G87" s="49"/>
      <c r="H87" s="49"/>
      <c r="I87" s="49"/>
      <c r="J87" s="52"/>
      <c r="K87" s="54"/>
      <c r="L87" s="54"/>
      <c r="M87" s="55"/>
      <c r="N87" s="55"/>
      <c r="O87" s="56"/>
      <c r="P87" s="52"/>
      <c r="Q87" s="49"/>
      <c r="R87" s="52"/>
      <c r="S87" s="52"/>
      <c r="T87" s="328"/>
      <c r="U87" s="331"/>
      <c r="V87" s="57"/>
      <c r="W87" s="57"/>
      <c r="X87" s="331"/>
      <c r="Y87" s="58"/>
      <c r="AD87" s="59"/>
      <c r="AE87" s="60"/>
      <c r="AF87" s="61"/>
      <c r="AG87" s="59"/>
      <c r="AH87" s="61"/>
      <c r="AJ87" s="61"/>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48"/>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row>
    <row r="88" spans="1:96" s="28" customFormat="1" ht="30" customHeight="1">
      <c r="A88" s="49"/>
      <c r="B88" s="50"/>
      <c r="C88" s="51"/>
      <c r="D88" s="49"/>
      <c r="E88" s="52"/>
      <c r="F88" s="53"/>
      <c r="G88" s="49"/>
      <c r="H88" s="49"/>
      <c r="I88" s="49"/>
      <c r="J88" s="52"/>
      <c r="K88" s="54"/>
      <c r="L88" s="54"/>
      <c r="M88" s="55"/>
      <c r="N88" s="55"/>
      <c r="O88" s="56"/>
      <c r="P88" s="52"/>
      <c r="Q88" s="49"/>
      <c r="R88" s="52"/>
      <c r="S88" s="52"/>
      <c r="T88" s="328"/>
      <c r="U88" s="331"/>
      <c r="V88" s="57"/>
      <c r="W88" s="57"/>
      <c r="X88" s="331"/>
      <c r="Y88" s="58"/>
      <c r="AD88" s="59"/>
      <c r="AE88" s="60"/>
      <c r="AF88" s="61"/>
      <c r="AG88" s="59"/>
      <c r="AH88" s="61"/>
      <c r="AJ88" s="61"/>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48"/>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row>
    <row r="89" spans="1:96" s="28" customFormat="1" ht="30" customHeight="1">
      <c r="A89" s="49"/>
      <c r="B89" s="50"/>
      <c r="C89" s="51"/>
      <c r="D89" s="49"/>
      <c r="E89" s="52"/>
      <c r="F89" s="53"/>
      <c r="G89" s="49"/>
      <c r="H89" s="49"/>
      <c r="I89" s="49"/>
      <c r="J89" s="52"/>
      <c r="K89" s="54"/>
      <c r="L89" s="54"/>
      <c r="M89" s="55"/>
      <c r="N89" s="55"/>
      <c r="O89" s="56"/>
      <c r="P89" s="52"/>
      <c r="Q89" s="49"/>
      <c r="R89" s="52"/>
      <c r="S89" s="52"/>
      <c r="T89" s="328"/>
      <c r="U89" s="331"/>
      <c r="V89" s="57"/>
      <c r="W89" s="57"/>
      <c r="X89" s="331"/>
      <c r="Y89" s="58"/>
      <c r="AD89" s="59"/>
      <c r="AE89" s="60"/>
      <c r="AF89" s="61"/>
      <c r="AG89" s="59"/>
      <c r="AH89" s="61"/>
      <c r="AJ89" s="61"/>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48"/>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row>
    <row r="90" spans="1:96" s="28" customFormat="1" ht="30" customHeight="1">
      <c r="A90" s="49"/>
      <c r="B90" s="50"/>
      <c r="C90" s="51"/>
      <c r="D90" s="49"/>
      <c r="E90" s="52"/>
      <c r="F90" s="53"/>
      <c r="G90" s="49"/>
      <c r="H90" s="49"/>
      <c r="I90" s="49"/>
      <c r="J90" s="52"/>
      <c r="K90" s="54"/>
      <c r="L90" s="54"/>
      <c r="M90" s="55"/>
      <c r="N90" s="55"/>
      <c r="O90" s="56"/>
      <c r="P90" s="52"/>
      <c r="Q90" s="49"/>
      <c r="R90" s="52"/>
      <c r="S90" s="52"/>
      <c r="T90" s="328"/>
      <c r="U90" s="331"/>
      <c r="V90" s="57"/>
      <c r="W90" s="57"/>
      <c r="X90" s="331"/>
      <c r="Y90" s="58"/>
      <c r="AD90" s="59"/>
      <c r="AE90" s="60"/>
      <c r="AF90" s="61"/>
      <c r="AG90" s="59"/>
      <c r="AH90" s="61"/>
      <c r="AJ90" s="61"/>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48"/>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row>
    <row r="91" spans="1:96" s="28" customFormat="1" ht="30" customHeight="1">
      <c r="A91" s="49"/>
      <c r="B91" s="50"/>
      <c r="C91" s="51"/>
      <c r="D91" s="49"/>
      <c r="E91" s="52"/>
      <c r="F91" s="53"/>
      <c r="G91" s="49"/>
      <c r="H91" s="49"/>
      <c r="I91" s="49"/>
      <c r="J91" s="52"/>
      <c r="K91" s="54"/>
      <c r="L91" s="54"/>
      <c r="M91" s="55"/>
      <c r="N91" s="55"/>
      <c r="O91" s="56"/>
      <c r="P91" s="52"/>
      <c r="Q91" s="49"/>
      <c r="R91" s="52"/>
      <c r="S91" s="52"/>
      <c r="T91" s="328"/>
      <c r="U91" s="331"/>
      <c r="V91" s="57"/>
      <c r="W91" s="57"/>
      <c r="X91" s="331"/>
      <c r="Y91" s="58"/>
      <c r="AD91" s="59"/>
      <c r="AE91" s="60"/>
      <c r="AF91" s="61"/>
      <c r="AG91" s="59"/>
      <c r="AH91" s="61"/>
      <c r="AJ91" s="61"/>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48"/>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row>
    <row r="92" spans="1:96" s="28" customFormat="1" ht="30" customHeight="1">
      <c r="A92" s="49"/>
      <c r="B92" s="50"/>
      <c r="C92" s="51"/>
      <c r="D92" s="49"/>
      <c r="E92" s="52"/>
      <c r="F92" s="53"/>
      <c r="G92" s="49"/>
      <c r="H92" s="49"/>
      <c r="I92" s="49"/>
      <c r="J92" s="52"/>
      <c r="K92" s="54"/>
      <c r="L92" s="54"/>
      <c r="M92" s="55"/>
      <c r="N92" s="55"/>
      <c r="O92" s="56"/>
      <c r="P92" s="52"/>
      <c r="Q92" s="49"/>
      <c r="R92" s="52"/>
      <c r="S92" s="52"/>
      <c r="T92" s="328"/>
      <c r="U92" s="331"/>
      <c r="V92" s="57"/>
      <c r="W92" s="57"/>
      <c r="X92" s="331"/>
      <c r="Y92" s="58"/>
      <c r="AD92" s="59"/>
      <c r="AE92" s="60"/>
      <c r="AF92" s="61"/>
      <c r="AG92" s="59"/>
      <c r="AH92" s="61"/>
      <c r="AJ92" s="61"/>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48"/>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row>
    <row r="93" spans="1:96" s="28" customFormat="1" ht="30" customHeight="1">
      <c r="A93" s="49"/>
      <c r="B93" s="50"/>
      <c r="C93" s="51"/>
      <c r="D93" s="49"/>
      <c r="E93" s="52"/>
      <c r="F93" s="53"/>
      <c r="G93" s="49"/>
      <c r="H93" s="49"/>
      <c r="I93" s="49"/>
      <c r="J93" s="52"/>
      <c r="K93" s="54"/>
      <c r="L93" s="54"/>
      <c r="M93" s="55"/>
      <c r="N93" s="55"/>
      <c r="O93" s="56"/>
      <c r="P93" s="52"/>
      <c r="Q93" s="49"/>
      <c r="R93" s="52"/>
      <c r="S93" s="52"/>
      <c r="T93" s="328"/>
      <c r="U93" s="331"/>
      <c r="V93" s="57"/>
      <c r="W93" s="57"/>
      <c r="X93" s="331"/>
      <c r="Y93" s="58"/>
      <c r="AD93" s="59"/>
      <c r="AE93" s="60"/>
      <c r="AF93" s="61"/>
      <c r="AG93" s="59"/>
      <c r="AH93" s="61"/>
      <c r="AJ93" s="61"/>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48"/>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row>
    <row r="94" spans="1:96" s="28" customFormat="1" ht="30" customHeight="1">
      <c r="A94" s="49"/>
      <c r="B94" s="50"/>
      <c r="C94" s="51"/>
      <c r="D94" s="49"/>
      <c r="E94" s="52"/>
      <c r="F94" s="53"/>
      <c r="G94" s="49"/>
      <c r="H94" s="49"/>
      <c r="I94" s="49"/>
      <c r="J94" s="52"/>
      <c r="K94" s="54"/>
      <c r="L94" s="54"/>
      <c r="M94" s="55"/>
      <c r="N94" s="55"/>
      <c r="O94" s="56"/>
      <c r="P94" s="52"/>
      <c r="Q94" s="49"/>
      <c r="R94" s="52"/>
      <c r="S94" s="52"/>
      <c r="T94" s="328"/>
      <c r="U94" s="331"/>
      <c r="V94" s="57"/>
      <c r="W94" s="57"/>
      <c r="X94" s="331"/>
      <c r="Y94" s="58"/>
      <c r="AD94" s="59"/>
      <c r="AE94" s="60"/>
      <c r="AF94" s="61"/>
      <c r="AG94" s="59"/>
      <c r="AH94" s="61"/>
      <c r="AJ94" s="61"/>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48"/>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row>
    <row r="95" spans="1:96" s="28" customFormat="1" ht="30" customHeight="1">
      <c r="A95" s="49"/>
      <c r="B95" s="50"/>
      <c r="C95" s="51"/>
      <c r="D95" s="49"/>
      <c r="E95" s="52"/>
      <c r="F95" s="53"/>
      <c r="G95" s="49"/>
      <c r="H95" s="49"/>
      <c r="I95" s="49"/>
      <c r="J95" s="52"/>
      <c r="K95" s="54"/>
      <c r="L95" s="54"/>
      <c r="M95" s="55"/>
      <c r="N95" s="55"/>
      <c r="O95" s="56"/>
      <c r="P95" s="52"/>
      <c r="Q95" s="49"/>
      <c r="R95" s="52"/>
      <c r="S95" s="52"/>
      <c r="T95" s="328"/>
      <c r="U95" s="331"/>
      <c r="V95" s="57"/>
      <c r="W95" s="57"/>
      <c r="X95" s="331"/>
      <c r="Y95" s="58"/>
      <c r="AD95" s="59"/>
      <c r="AE95" s="60"/>
      <c r="AF95" s="61"/>
      <c r="AG95" s="59"/>
      <c r="AH95" s="61"/>
      <c r="AJ95" s="61"/>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48"/>
      <c r="BP95" s="29"/>
      <c r="BQ95" s="29"/>
      <c r="BR95" s="29"/>
      <c r="BS95" s="29"/>
      <c r="BT95" s="29"/>
      <c r="BU95" s="29"/>
      <c r="BV95" s="29"/>
      <c r="BW95" s="29"/>
      <c r="BX95" s="29"/>
      <c r="BY95" s="29"/>
      <c r="BZ95" s="29"/>
      <c r="CA95" s="29"/>
      <c r="CB95" s="29"/>
      <c r="CC95" s="29"/>
      <c r="CD95" s="29"/>
      <c r="CE95" s="29"/>
      <c r="CF95" s="29"/>
      <c r="CG95" s="29"/>
      <c r="CH95" s="29"/>
      <c r="CI95" s="29"/>
      <c r="CJ95" s="29"/>
      <c r="CK95" s="29"/>
      <c r="CL95" s="29"/>
      <c r="CM95" s="29"/>
      <c r="CN95" s="29"/>
      <c r="CO95" s="29"/>
      <c r="CP95" s="29"/>
      <c r="CQ95" s="29"/>
      <c r="CR95" s="29"/>
    </row>
    <row r="96" spans="1:96" s="28" customFormat="1" ht="30" customHeight="1">
      <c r="A96" s="49"/>
      <c r="B96" s="50"/>
      <c r="C96" s="51"/>
      <c r="D96" s="49"/>
      <c r="E96" s="52"/>
      <c r="F96" s="53"/>
      <c r="G96" s="49"/>
      <c r="H96" s="49"/>
      <c r="I96" s="49"/>
      <c r="J96" s="52"/>
      <c r="K96" s="54"/>
      <c r="L96" s="54"/>
      <c r="M96" s="55"/>
      <c r="N96" s="55"/>
      <c r="O96" s="56"/>
      <c r="P96" s="52"/>
      <c r="Q96" s="49"/>
      <c r="R96" s="52"/>
      <c r="S96" s="52"/>
      <c r="T96" s="328"/>
      <c r="U96" s="331"/>
      <c r="V96" s="57"/>
      <c r="W96" s="57"/>
      <c r="X96" s="331"/>
      <c r="Y96" s="58"/>
      <c r="AD96" s="59"/>
      <c r="AE96" s="60"/>
      <c r="AF96" s="61"/>
      <c r="AG96" s="59"/>
      <c r="AH96" s="61"/>
      <c r="AJ96" s="61"/>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48"/>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row>
    <row r="97" spans="1:96" s="28" customFormat="1" ht="30" customHeight="1">
      <c r="A97" s="49"/>
      <c r="B97" s="50"/>
      <c r="C97" s="51"/>
      <c r="D97" s="49"/>
      <c r="E97" s="52"/>
      <c r="F97" s="53"/>
      <c r="G97" s="49"/>
      <c r="H97" s="49"/>
      <c r="I97" s="49"/>
      <c r="J97" s="52"/>
      <c r="K97" s="54"/>
      <c r="L97" s="54"/>
      <c r="M97" s="55"/>
      <c r="N97" s="55"/>
      <c r="O97" s="56"/>
      <c r="P97" s="52"/>
      <c r="Q97" s="49"/>
      <c r="R97" s="52"/>
      <c r="S97" s="52"/>
      <c r="T97" s="328"/>
      <c r="U97" s="331"/>
      <c r="V97" s="57"/>
      <c r="W97" s="57"/>
      <c r="X97" s="331"/>
      <c r="Y97" s="58"/>
      <c r="AD97" s="59"/>
      <c r="AE97" s="60"/>
      <c r="AF97" s="61"/>
      <c r="AG97" s="59"/>
      <c r="AH97" s="61"/>
      <c r="AJ97" s="61"/>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48"/>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row>
    <row r="98" spans="1:96" s="28" customFormat="1" ht="30" customHeight="1">
      <c r="A98" s="49"/>
      <c r="B98" s="50"/>
      <c r="C98" s="51"/>
      <c r="D98" s="49"/>
      <c r="E98" s="52"/>
      <c r="F98" s="53"/>
      <c r="G98" s="49"/>
      <c r="H98" s="49"/>
      <c r="I98" s="49"/>
      <c r="J98" s="52"/>
      <c r="K98" s="54"/>
      <c r="L98" s="54"/>
      <c r="M98" s="55"/>
      <c r="N98" s="55"/>
      <c r="O98" s="56"/>
      <c r="P98" s="52"/>
      <c r="Q98" s="49"/>
      <c r="R98" s="52"/>
      <c r="S98" s="52"/>
      <c r="T98" s="328"/>
      <c r="U98" s="331"/>
      <c r="V98" s="57"/>
      <c r="W98" s="57"/>
      <c r="X98" s="331"/>
      <c r="Y98" s="58"/>
      <c r="AD98" s="59"/>
      <c r="AE98" s="60"/>
      <c r="AF98" s="61"/>
      <c r="AG98" s="59"/>
      <c r="AH98" s="61"/>
      <c r="AJ98" s="61"/>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48"/>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row>
    <row r="99" spans="1:96" s="28" customFormat="1" ht="30" customHeight="1">
      <c r="A99" s="49"/>
      <c r="B99" s="50"/>
      <c r="C99" s="51"/>
      <c r="D99" s="49"/>
      <c r="E99" s="52"/>
      <c r="F99" s="53"/>
      <c r="G99" s="49"/>
      <c r="H99" s="49"/>
      <c r="I99" s="49"/>
      <c r="J99" s="52"/>
      <c r="K99" s="54"/>
      <c r="L99" s="54"/>
      <c r="M99" s="55"/>
      <c r="N99" s="55"/>
      <c r="O99" s="56"/>
      <c r="P99" s="52"/>
      <c r="Q99" s="49"/>
      <c r="R99" s="52"/>
      <c r="S99" s="52"/>
      <c r="T99" s="328"/>
      <c r="U99" s="331"/>
      <c r="V99" s="57"/>
      <c r="W99" s="57"/>
      <c r="X99" s="331"/>
      <c r="Y99" s="58"/>
      <c r="AD99" s="59"/>
      <c r="AE99" s="60"/>
      <c r="AF99" s="61"/>
      <c r="AG99" s="59"/>
      <c r="AH99" s="61"/>
      <c r="AJ99" s="61"/>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48"/>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row>
    <row r="100" spans="1:96" s="28" customFormat="1" ht="30" customHeight="1">
      <c r="A100" s="49"/>
      <c r="B100" s="50"/>
      <c r="C100" s="51"/>
      <c r="D100" s="49"/>
      <c r="E100" s="52"/>
      <c r="F100" s="53"/>
      <c r="G100" s="49"/>
      <c r="H100" s="49"/>
      <c r="I100" s="49"/>
      <c r="J100" s="52"/>
      <c r="K100" s="54"/>
      <c r="L100" s="54"/>
      <c r="M100" s="55"/>
      <c r="N100" s="55"/>
      <c r="O100" s="56"/>
      <c r="P100" s="52"/>
      <c r="Q100" s="49"/>
      <c r="R100" s="52"/>
      <c r="S100" s="52"/>
      <c r="T100" s="328"/>
      <c r="U100" s="331"/>
      <c r="V100" s="57"/>
      <c r="W100" s="57"/>
      <c r="X100" s="331"/>
      <c r="Y100" s="58"/>
      <c r="AD100" s="59"/>
      <c r="AE100" s="60"/>
      <c r="AF100" s="61"/>
      <c r="AG100" s="59"/>
      <c r="AH100" s="61"/>
      <c r="AJ100" s="61"/>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48"/>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row>
    <row r="101" spans="1:96" s="28" customFormat="1" ht="30" customHeight="1">
      <c r="A101" s="49"/>
      <c r="B101" s="50"/>
      <c r="C101" s="51"/>
      <c r="D101" s="49"/>
      <c r="E101" s="52"/>
      <c r="F101" s="53"/>
      <c r="G101" s="49"/>
      <c r="H101" s="49"/>
      <c r="I101" s="49"/>
      <c r="J101" s="52"/>
      <c r="K101" s="54"/>
      <c r="L101" s="54"/>
      <c r="M101" s="55"/>
      <c r="N101" s="55"/>
      <c r="O101" s="56"/>
      <c r="P101" s="52"/>
      <c r="Q101" s="49"/>
      <c r="R101" s="52"/>
      <c r="S101" s="52"/>
      <c r="T101" s="328"/>
      <c r="U101" s="331"/>
      <c r="V101" s="57"/>
      <c r="W101" s="57"/>
      <c r="X101" s="331"/>
      <c r="Y101" s="58"/>
      <c r="AD101" s="59"/>
      <c r="AE101" s="60"/>
      <c r="AF101" s="61"/>
      <c r="AG101" s="59"/>
      <c r="AH101" s="61"/>
      <c r="AJ101" s="61"/>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48"/>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row>
    <row r="102" spans="1:96" s="28" customFormat="1" ht="30" customHeight="1">
      <c r="A102" s="49"/>
      <c r="B102" s="50"/>
      <c r="C102" s="51"/>
      <c r="D102" s="49"/>
      <c r="E102" s="52"/>
      <c r="F102" s="53"/>
      <c r="G102" s="49"/>
      <c r="H102" s="49"/>
      <c r="I102" s="49"/>
      <c r="J102" s="52"/>
      <c r="K102" s="54"/>
      <c r="L102" s="54"/>
      <c r="M102" s="55"/>
      <c r="N102" s="55"/>
      <c r="O102" s="56"/>
      <c r="P102" s="52"/>
      <c r="Q102" s="49"/>
      <c r="R102" s="52"/>
      <c r="S102" s="52"/>
      <c r="T102" s="328"/>
      <c r="U102" s="331"/>
      <c r="V102" s="57"/>
      <c r="W102" s="57"/>
      <c r="X102" s="331"/>
      <c r="Y102" s="58"/>
      <c r="AD102" s="59"/>
      <c r="AE102" s="60"/>
      <c r="AF102" s="61"/>
      <c r="AG102" s="59"/>
      <c r="AH102" s="61"/>
      <c r="AJ102" s="61"/>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48"/>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row>
    <row r="103" spans="1:96" s="28" customFormat="1" ht="30" customHeight="1">
      <c r="A103" s="49"/>
      <c r="B103" s="50"/>
      <c r="C103" s="51"/>
      <c r="D103" s="49"/>
      <c r="E103" s="52"/>
      <c r="F103" s="53"/>
      <c r="G103" s="49"/>
      <c r="H103" s="49"/>
      <c r="I103" s="49"/>
      <c r="J103" s="52"/>
      <c r="K103" s="54"/>
      <c r="L103" s="54"/>
      <c r="M103" s="55"/>
      <c r="N103" s="55"/>
      <c r="O103" s="56"/>
      <c r="P103" s="52"/>
      <c r="Q103" s="49"/>
      <c r="R103" s="52"/>
      <c r="S103" s="52"/>
      <c r="T103" s="328"/>
      <c r="U103" s="331"/>
      <c r="V103" s="57"/>
      <c r="W103" s="57"/>
      <c r="X103" s="331"/>
      <c r="Y103" s="58"/>
      <c r="AD103" s="59"/>
      <c r="AE103" s="60"/>
      <c r="AF103" s="61"/>
      <c r="AG103" s="59"/>
      <c r="AH103" s="61"/>
      <c r="AJ103" s="61"/>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48"/>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row>
    <row r="104" spans="1:96" s="28" customFormat="1" ht="30" customHeight="1">
      <c r="A104" s="49"/>
      <c r="B104" s="50"/>
      <c r="C104" s="51"/>
      <c r="D104" s="49"/>
      <c r="E104" s="52"/>
      <c r="F104" s="53"/>
      <c r="G104" s="49"/>
      <c r="H104" s="49"/>
      <c r="I104" s="49"/>
      <c r="J104" s="52"/>
      <c r="K104" s="54"/>
      <c r="L104" s="54"/>
      <c r="M104" s="55"/>
      <c r="N104" s="55"/>
      <c r="O104" s="56"/>
      <c r="P104" s="52"/>
      <c r="Q104" s="49"/>
      <c r="R104" s="52"/>
      <c r="S104" s="52"/>
      <c r="T104" s="328"/>
      <c r="U104" s="331"/>
      <c r="V104" s="57"/>
      <c r="W104" s="57"/>
      <c r="X104" s="331"/>
      <c r="Y104" s="58"/>
      <c r="AD104" s="59"/>
      <c r="AE104" s="60"/>
      <c r="AF104" s="61"/>
      <c r="AG104" s="59"/>
      <c r="AH104" s="61"/>
      <c r="AJ104" s="61"/>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48"/>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row>
    <row r="105" spans="1:96" s="28" customFormat="1" ht="30" customHeight="1">
      <c r="A105" s="49"/>
      <c r="B105" s="50"/>
      <c r="C105" s="51"/>
      <c r="D105" s="49"/>
      <c r="E105" s="52"/>
      <c r="F105" s="53"/>
      <c r="G105" s="49"/>
      <c r="H105" s="49"/>
      <c r="I105" s="49"/>
      <c r="J105" s="52"/>
      <c r="K105" s="54"/>
      <c r="L105" s="54"/>
      <c r="M105" s="55"/>
      <c r="N105" s="55"/>
      <c r="O105" s="56"/>
      <c r="P105" s="52"/>
      <c r="Q105" s="49"/>
      <c r="R105" s="52"/>
      <c r="S105" s="52"/>
      <c r="T105" s="328"/>
      <c r="U105" s="331"/>
      <c r="V105" s="57"/>
      <c r="W105" s="57"/>
      <c r="X105" s="331"/>
      <c r="Y105" s="58"/>
      <c r="AD105" s="59"/>
      <c r="AE105" s="60"/>
      <c r="AF105" s="61"/>
      <c r="AG105" s="59"/>
      <c r="AH105" s="61"/>
      <c r="AJ105" s="61"/>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48"/>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row>
    <row r="106" spans="1:96" s="28" customFormat="1" ht="30" customHeight="1">
      <c r="A106" s="49"/>
      <c r="B106" s="50"/>
      <c r="C106" s="51"/>
      <c r="D106" s="49"/>
      <c r="E106" s="52"/>
      <c r="F106" s="53"/>
      <c r="G106" s="49"/>
      <c r="H106" s="49"/>
      <c r="I106" s="49"/>
      <c r="J106" s="52"/>
      <c r="K106" s="54"/>
      <c r="L106" s="54"/>
      <c r="M106" s="55"/>
      <c r="N106" s="55"/>
      <c r="O106" s="56"/>
      <c r="P106" s="52"/>
      <c r="Q106" s="49"/>
      <c r="R106" s="52"/>
      <c r="S106" s="52"/>
      <c r="T106" s="328"/>
      <c r="U106" s="331"/>
      <c r="V106" s="57"/>
      <c r="W106" s="57"/>
      <c r="X106" s="331"/>
      <c r="Y106" s="58"/>
      <c r="AD106" s="59"/>
      <c r="AE106" s="60"/>
      <c r="AF106" s="61"/>
      <c r="AG106" s="59"/>
      <c r="AH106" s="61"/>
      <c r="AJ106" s="61"/>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48"/>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row>
    <row r="107" spans="1:96" s="28" customFormat="1" ht="30" customHeight="1">
      <c r="A107" s="49"/>
      <c r="B107" s="50"/>
      <c r="C107" s="51"/>
      <c r="D107" s="49"/>
      <c r="E107" s="52"/>
      <c r="F107" s="53"/>
      <c r="G107" s="49"/>
      <c r="H107" s="49"/>
      <c r="I107" s="49"/>
      <c r="J107" s="52"/>
      <c r="K107" s="54"/>
      <c r="L107" s="54"/>
      <c r="M107" s="55"/>
      <c r="N107" s="55"/>
      <c r="O107" s="56"/>
      <c r="P107" s="52"/>
      <c r="Q107" s="49"/>
      <c r="R107" s="52"/>
      <c r="S107" s="52"/>
      <c r="T107" s="328"/>
      <c r="U107" s="331"/>
      <c r="V107" s="57"/>
      <c r="W107" s="57"/>
      <c r="X107" s="331"/>
      <c r="Y107" s="58"/>
      <c r="AD107" s="59"/>
      <c r="AE107" s="60"/>
      <c r="AF107" s="61"/>
      <c r="AG107" s="59"/>
      <c r="AH107" s="61"/>
      <c r="AJ107" s="61"/>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48"/>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row>
    <row r="108" spans="1:96" s="28" customFormat="1" ht="30" customHeight="1">
      <c r="A108" s="49"/>
      <c r="B108" s="50"/>
      <c r="C108" s="51"/>
      <c r="D108" s="49"/>
      <c r="E108" s="52"/>
      <c r="F108" s="53"/>
      <c r="G108" s="49"/>
      <c r="H108" s="49"/>
      <c r="I108" s="49"/>
      <c r="J108" s="52"/>
      <c r="K108" s="54"/>
      <c r="L108" s="54"/>
      <c r="M108" s="55"/>
      <c r="N108" s="55"/>
      <c r="O108" s="56"/>
      <c r="P108" s="52"/>
      <c r="Q108" s="49"/>
      <c r="R108" s="52"/>
      <c r="S108" s="52"/>
      <c r="T108" s="328"/>
      <c r="U108" s="331"/>
      <c r="V108" s="57"/>
      <c r="W108" s="57"/>
      <c r="X108" s="331"/>
      <c r="Y108" s="58"/>
      <c r="AD108" s="59"/>
      <c r="AE108" s="60"/>
      <c r="AF108" s="61"/>
      <c r="AG108" s="59"/>
      <c r="AH108" s="61"/>
      <c r="AJ108" s="61"/>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48"/>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row>
    <row r="109" spans="1:96" s="28" customFormat="1" ht="30" customHeight="1">
      <c r="A109" s="49"/>
      <c r="B109" s="50"/>
      <c r="C109" s="51"/>
      <c r="D109" s="49"/>
      <c r="E109" s="52"/>
      <c r="F109" s="53"/>
      <c r="G109" s="49"/>
      <c r="H109" s="49"/>
      <c r="I109" s="49"/>
      <c r="J109" s="52"/>
      <c r="K109" s="54"/>
      <c r="L109" s="54"/>
      <c r="M109" s="55"/>
      <c r="N109" s="55"/>
      <c r="O109" s="56"/>
      <c r="P109" s="52"/>
      <c r="Q109" s="49"/>
      <c r="R109" s="52"/>
      <c r="S109" s="52"/>
      <c r="T109" s="328"/>
      <c r="U109" s="331"/>
      <c r="V109" s="57"/>
      <c r="W109" s="57"/>
      <c r="X109" s="331"/>
      <c r="Y109" s="58"/>
      <c r="AD109" s="59"/>
      <c r="AE109" s="60"/>
      <c r="AF109" s="61"/>
      <c r="AG109" s="59"/>
      <c r="AH109" s="61"/>
      <c r="AJ109" s="61"/>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48"/>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row>
    <row r="110" spans="1:96" s="28" customFormat="1" ht="30" customHeight="1">
      <c r="A110" s="49"/>
      <c r="B110" s="50"/>
      <c r="C110" s="51"/>
      <c r="D110" s="49"/>
      <c r="E110" s="52"/>
      <c r="F110" s="53"/>
      <c r="G110" s="49"/>
      <c r="H110" s="49"/>
      <c r="I110" s="49"/>
      <c r="J110" s="52"/>
      <c r="K110" s="54"/>
      <c r="L110" s="54"/>
      <c r="M110" s="55"/>
      <c r="N110" s="55"/>
      <c r="O110" s="56"/>
      <c r="P110" s="52"/>
      <c r="Q110" s="49"/>
      <c r="R110" s="52"/>
      <c r="S110" s="52"/>
      <c r="T110" s="328"/>
      <c r="U110" s="331"/>
      <c r="V110" s="57"/>
      <c r="W110" s="57"/>
      <c r="X110" s="331"/>
      <c r="Y110" s="58"/>
      <c r="AD110" s="59"/>
      <c r="AE110" s="60"/>
      <c r="AF110" s="61"/>
      <c r="AG110" s="59"/>
      <c r="AH110" s="61"/>
      <c r="AJ110" s="61"/>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48"/>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row>
    <row r="111" spans="1:96" s="28" customFormat="1" ht="30" customHeight="1">
      <c r="A111" s="49"/>
      <c r="B111" s="50"/>
      <c r="C111" s="51"/>
      <c r="D111" s="49"/>
      <c r="E111" s="52"/>
      <c r="F111" s="53"/>
      <c r="G111" s="49"/>
      <c r="H111" s="49"/>
      <c r="I111" s="49"/>
      <c r="J111" s="52"/>
      <c r="K111" s="54"/>
      <c r="L111" s="54"/>
      <c r="M111" s="55"/>
      <c r="N111" s="55"/>
      <c r="O111" s="56"/>
      <c r="P111" s="52"/>
      <c r="Q111" s="49"/>
      <c r="R111" s="52"/>
      <c r="S111" s="52"/>
      <c r="T111" s="328"/>
      <c r="U111" s="331"/>
      <c r="V111" s="57"/>
      <c r="W111" s="57"/>
      <c r="X111" s="331"/>
      <c r="Y111" s="58"/>
      <c r="AD111" s="59"/>
      <c r="AE111" s="60"/>
      <c r="AF111" s="61"/>
      <c r="AG111" s="59"/>
      <c r="AH111" s="61"/>
      <c r="AJ111" s="61"/>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48"/>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row>
    <row r="112" spans="1:96" s="28" customFormat="1" ht="30" customHeight="1">
      <c r="A112" s="49"/>
      <c r="B112" s="50"/>
      <c r="C112" s="51"/>
      <c r="D112" s="49"/>
      <c r="E112" s="52"/>
      <c r="F112" s="53"/>
      <c r="G112" s="49"/>
      <c r="H112" s="49"/>
      <c r="I112" s="49"/>
      <c r="J112" s="52"/>
      <c r="K112" s="54"/>
      <c r="L112" s="54"/>
      <c r="M112" s="55"/>
      <c r="N112" s="55"/>
      <c r="O112" s="56"/>
      <c r="P112" s="52"/>
      <c r="Q112" s="49"/>
      <c r="R112" s="52"/>
      <c r="S112" s="52"/>
      <c r="T112" s="328"/>
      <c r="U112" s="331"/>
      <c r="V112" s="57"/>
      <c r="W112" s="57"/>
      <c r="X112" s="331"/>
      <c r="Y112" s="58"/>
      <c r="AD112" s="59"/>
      <c r="AE112" s="60"/>
      <c r="AF112" s="61"/>
      <c r="AG112" s="59"/>
      <c r="AH112" s="61"/>
      <c r="AJ112" s="61"/>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48"/>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row>
    <row r="113" spans="1:96" s="28" customFormat="1" ht="30" customHeight="1">
      <c r="A113" s="49"/>
      <c r="B113" s="50"/>
      <c r="C113" s="51"/>
      <c r="D113" s="49"/>
      <c r="E113" s="52"/>
      <c r="F113" s="53"/>
      <c r="G113" s="49"/>
      <c r="H113" s="49"/>
      <c r="I113" s="49"/>
      <c r="J113" s="52"/>
      <c r="K113" s="54"/>
      <c r="L113" s="54"/>
      <c r="M113" s="55"/>
      <c r="N113" s="55"/>
      <c r="O113" s="56"/>
      <c r="P113" s="52"/>
      <c r="Q113" s="49"/>
      <c r="R113" s="52"/>
      <c r="S113" s="52"/>
      <c r="T113" s="328"/>
      <c r="U113" s="331"/>
      <c r="V113" s="57"/>
      <c r="W113" s="57"/>
      <c r="X113" s="331"/>
      <c r="Y113" s="58"/>
      <c r="AD113" s="59"/>
      <c r="AE113" s="60"/>
      <c r="AF113" s="61"/>
      <c r="AG113" s="59"/>
      <c r="AH113" s="61"/>
      <c r="AJ113" s="61"/>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48"/>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row>
    <row r="114" spans="1:96" s="28" customFormat="1" ht="30" customHeight="1">
      <c r="A114" s="49"/>
      <c r="B114" s="50"/>
      <c r="C114" s="51"/>
      <c r="D114" s="49"/>
      <c r="E114" s="52"/>
      <c r="F114" s="53"/>
      <c r="G114" s="49"/>
      <c r="H114" s="49"/>
      <c r="I114" s="49"/>
      <c r="J114" s="52"/>
      <c r="K114" s="54"/>
      <c r="L114" s="54"/>
      <c r="M114" s="55"/>
      <c r="N114" s="55"/>
      <c r="O114" s="56"/>
      <c r="P114" s="52"/>
      <c r="Q114" s="49"/>
      <c r="R114" s="52"/>
      <c r="S114" s="52"/>
      <c r="T114" s="328"/>
      <c r="U114" s="331"/>
      <c r="V114" s="57"/>
      <c r="W114" s="57"/>
      <c r="X114" s="331"/>
      <c r="Y114" s="58"/>
      <c r="AD114" s="59"/>
      <c r="AE114" s="60"/>
      <c r="AF114" s="61"/>
      <c r="AG114" s="59"/>
      <c r="AH114" s="61"/>
      <c r="AJ114" s="61"/>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48"/>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row>
    <row r="115" spans="1:96" s="28" customFormat="1" ht="30" customHeight="1">
      <c r="A115" s="49"/>
      <c r="B115" s="50"/>
      <c r="C115" s="51"/>
      <c r="D115" s="49"/>
      <c r="E115" s="52"/>
      <c r="F115" s="53"/>
      <c r="G115" s="49"/>
      <c r="H115" s="49"/>
      <c r="I115" s="49"/>
      <c r="J115" s="52"/>
      <c r="K115" s="54"/>
      <c r="L115" s="54"/>
      <c r="M115" s="55"/>
      <c r="N115" s="55"/>
      <c r="O115" s="56"/>
      <c r="P115" s="52"/>
      <c r="Q115" s="49"/>
      <c r="R115" s="52"/>
      <c r="S115" s="52"/>
      <c r="T115" s="328"/>
      <c r="U115" s="331"/>
      <c r="V115" s="57"/>
      <c r="W115" s="57"/>
      <c r="X115" s="331"/>
      <c r="Y115" s="58"/>
      <c r="AD115" s="59"/>
      <c r="AE115" s="60"/>
      <c r="AF115" s="61"/>
      <c r="AG115" s="59"/>
      <c r="AH115" s="61"/>
      <c r="AJ115" s="61"/>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48"/>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row>
    <row r="116" spans="1:96" s="28" customFormat="1" ht="30" customHeight="1">
      <c r="A116" s="49"/>
      <c r="B116" s="50"/>
      <c r="C116" s="51"/>
      <c r="D116" s="49"/>
      <c r="E116" s="52"/>
      <c r="F116" s="53"/>
      <c r="G116" s="49"/>
      <c r="H116" s="49"/>
      <c r="I116" s="49"/>
      <c r="J116" s="52"/>
      <c r="K116" s="54"/>
      <c r="L116" s="54"/>
      <c r="M116" s="55"/>
      <c r="N116" s="55"/>
      <c r="O116" s="56"/>
      <c r="P116" s="52"/>
      <c r="Q116" s="49"/>
      <c r="R116" s="52"/>
      <c r="S116" s="52"/>
      <c r="T116" s="328"/>
      <c r="U116" s="331"/>
      <c r="V116" s="57"/>
      <c r="W116" s="57"/>
      <c r="X116" s="331"/>
      <c r="Y116" s="58"/>
      <c r="AD116" s="59"/>
      <c r="AE116" s="60"/>
      <c r="AF116" s="61"/>
      <c r="AG116" s="59"/>
      <c r="AH116" s="61"/>
      <c r="AJ116" s="61"/>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48"/>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row>
    <row r="117" spans="1:96" s="28" customFormat="1" ht="30" customHeight="1">
      <c r="A117" s="49"/>
      <c r="B117" s="50"/>
      <c r="C117" s="51"/>
      <c r="D117" s="49"/>
      <c r="E117" s="52"/>
      <c r="F117" s="53"/>
      <c r="G117" s="49"/>
      <c r="H117" s="49"/>
      <c r="I117" s="49"/>
      <c r="J117" s="52"/>
      <c r="K117" s="54"/>
      <c r="L117" s="54"/>
      <c r="M117" s="55"/>
      <c r="N117" s="55"/>
      <c r="O117" s="56"/>
      <c r="P117" s="52"/>
      <c r="Q117" s="49"/>
      <c r="R117" s="52"/>
      <c r="S117" s="52"/>
      <c r="T117" s="328"/>
      <c r="U117" s="331"/>
      <c r="V117" s="57"/>
      <c r="W117" s="57"/>
      <c r="X117" s="331"/>
      <c r="Y117" s="58"/>
      <c r="AD117" s="59"/>
      <c r="AE117" s="60"/>
      <c r="AF117" s="61"/>
      <c r="AG117" s="59"/>
      <c r="AH117" s="61"/>
      <c r="AJ117" s="61"/>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48"/>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row>
    <row r="118" spans="1:96" s="28" customFormat="1" ht="30" customHeight="1">
      <c r="A118" s="49"/>
      <c r="B118" s="50"/>
      <c r="C118" s="51"/>
      <c r="D118" s="49"/>
      <c r="E118" s="52"/>
      <c r="F118" s="53"/>
      <c r="G118" s="49"/>
      <c r="H118" s="49"/>
      <c r="I118" s="49"/>
      <c r="J118" s="52"/>
      <c r="K118" s="54"/>
      <c r="L118" s="54"/>
      <c r="M118" s="55"/>
      <c r="N118" s="55"/>
      <c r="O118" s="56"/>
      <c r="P118" s="52"/>
      <c r="Q118" s="49"/>
      <c r="R118" s="52"/>
      <c r="S118" s="52"/>
      <c r="T118" s="328"/>
      <c r="U118" s="331"/>
      <c r="V118" s="57"/>
      <c r="W118" s="57"/>
      <c r="X118" s="331"/>
      <c r="Y118" s="58"/>
      <c r="AD118" s="59"/>
      <c r="AE118" s="60"/>
      <c r="AF118" s="61"/>
      <c r="AG118" s="59"/>
      <c r="AH118" s="61"/>
      <c r="AJ118" s="61"/>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48"/>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row>
    <row r="119" spans="1:96" s="28" customFormat="1" ht="30" customHeight="1">
      <c r="A119" s="49"/>
      <c r="B119" s="50"/>
      <c r="C119" s="51"/>
      <c r="D119" s="49"/>
      <c r="E119" s="52"/>
      <c r="F119" s="53"/>
      <c r="G119" s="49"/>
      <c r="H119" s="49"/>
      <c r="I119" s="49"/>
      <c r="J119" s="52"/>
      <c r="K119" s="54"/>
      <c r="L119" s="54"/>
      <c r="M119" s="55"/>
      <c r="N119" s="55"/>
      <c r="O119" s="56"/>
      <c r="P119" s="52"/>
      <c r="Q119" s="49"/>
      <c r="R119" s="52"/>
      <c r="S119" s="52"/>
      <c r="T119" s="328"/>
      <c r="U119" s="331"/>
      <c r="V119" s="57"/>
      <c r="W119" s="57"/>
      <c r="X119" s="331"/>
      <c r="Y119" s="58"/>
      <c r="AD119" s="59"/>
      <c r="AE119" s="60"/>
      <c r="AF119" s="61"/>
      <c r="AG119" s="59"/>
      <c r="AH119" s="61"/>
      <c r="AJ119" s="61"/>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48"/>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row>
    <row r="120" spans="1:96" s="28" customFormat="1" ht="30" customHeight="1">
      <c r="A120" s="49"/>
      <c r="B120" s="50"/>
      <c r="C120" s="51"/>
      <c r="D120" s="49"/>
      <c r="E120" s="52"/>
      <c r="F120" s="53"/>
      <c r="G120" s="49"/>
      <c r="H120" s="49"/>
      <c r="I120" s="49"/>
      <c r="J120" s="52"/>
      <c r="K120" s="54"/>
      <c r="L120" s="54"/>
      <c r="M120" s="55"/>
      <c r="N120" s="55"/>
      <c r="O120" s="56"/>
      <c r="P120" s="52"/>
      <c r="Q120" s="49"/>
      <c r="R120" s="52"/>
      <c r="S120" s="52"/>
      <c r="T120" s="328"/>
      <c r="U120" s="331"/>
      <c r="V120" s="57"/>
      <c r="W120" s="57"/>
      <c r="X120" s="331"/>
      <c r="Y120" s="58"/>
      <c r="AD120" s="59"/>
      <c r="AE120" s="60"/>
      <c r="AF120" s="61"/>
      <c r="AG120" s="59"/>
      <c r="AH120" s="61"/>
      <c r="AJ120" s="61"/>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48"/>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row>
    <row r="121" spans="1:96" s="28" customFormat="1" ht="30" customHeight="1">
      <c r="A121" s="49"/>
      <c r="B121" s="50"/>
      <c r="C121" s="51"/>
      <c r="D121" s="49"/>
      <c r="E121" s="52"/>
      <c r="F121" s="53"/>
      <c r="G121" s="49"/>
      <c r="H121" s="49"/>
      <c r="I121" s="49"/>
      <c r="J121" s="52"/>
      <c r="K121" s="54"/>
      <c r="L121" s="54"/>
      <c r="M121" s="55"/>
      <c r="N121" s="55"/>
      <c r="O121" s="56"/>
      <c r="P121" s="52"/>
      <c r="Q121" s="49"/>
      <c r="R121" s="52"/>
      <c r="S121" s="52"/>
      <c r="T121" s="328"/>
      <c r="U121" s="331"/>
      <c r="V121" s="57"/>
      <c r="W121" s="57"/>
      <c r="X121" s="331"/>
      <c r="Y121" s="58"/>
      <c r="AD121" s="59"/>
      <c r="AE121" s="60"/>
      <c r="AF121" s="61"/>
      <c r="AG121" s="59"/>
      <c r="AH121" s="61"/>
      <c r="AJ121" s="61"/>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48"/>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row>
    <row r="122" spans="1:96" s="28" customFormat="1" ht="30" customHeight="1">
      <c r="A122" s="49"/>
      <c r="B122" s="50"/>
      <c r="C122" s="51"/>
      <c r="D122" s="49"/>
      <c r="E122" s="52"/>
      <c r="F122" s="53"/>
      <c r="G122" s="49"/>
      <c r="H122" s="49"/>
      <c r="I122" s="49"/>
      <c r="J122" s="52"/>
      <c r="K122" s="54"/>
      <c r="L122" s="54"/>
      <c r="M122" s="55"/>
      <c r="N122" s="55"/>
      <c r="O122" s="56"/>
      <c r="P122" s="52"/>
      <c r="Q122" s="49"/>
      <c r="R122" s="52"/>
      <c r="S122" s="52"/>
      <c r="T122" s="328"/>
      <c r="U122" s="331"/>
      <c r="V122" s="57"/>
      <c r="W122" s="57"/>
      <c r="X122" s="331"/>
      <c r="Y122" s="58"/>
      <c r="AD122" s="59"/>
      <c r="AE122" s="60"/>
      <c r="AF122" s="61"/>
      <c r="AG122" s="59"/>
      <c r="AH122" s="61"/>
      <c r="AJ122" s="61"/>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48"/>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row>
    <row r="123" spans="1:96" s="28" customFormat="1" ht="30" customHeight="1">
      <c r="A123" s="49"/>
      <c r="B123" s="50"/>
      <c r="C123" s="51"/>
      <c r="D123" s="49"/>
      <c r="E123" s="52"/>
      <c r="F123" s="53"/>
      <c r="G123" s="49"/>
      <c r="H123" s="49"/>
      <c r="I123" s="49"/>
      <c r="J123" s="52"/>
      <c r="K123" s="54"/>
      <c r="L123" s="54"/>
      <c r="M123" s="55"/>
      <c r="N123" s="55"/>
      <c r="O123" s="56"/>
      <c r="P123" s="52"/>
      <c r="Q123" s="49"/>
      <c r="R123" s="52"/>
      <c r="S123" s="52"/>
      <c r="T123" s="328"/>
      <c r="U123" s="331"/>
      <c r="V123" s="57"/>
      <c r="W123" s="57"/>
      <c r="X123" s="331"/>
      <c r="Y123" s="58"/>
      <c r="AD123" s="59"/>
      <c r="AE123" s="60"/>
      <c r="AF123" s="61"/>
      <c r="AG123" s="59"/>
      <c r="AH123" s="61"/>
      <c r="AJ123" s="61"/>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48"/>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row>
    <row r="124" spans="1:96" s="28" customFormat="1" ht="30" customHeight="1">
      <c r="A124" s="49"/>
      <c r="B124" s="50"/>
      <c r="C124" s="51"/>
      <c r="D124" s="49"/>
      <c r="E124" s="52"/>
      <c r="F124" s="53"/>
      <c r="G124" s="49"/>
      <c r="H124" s="49"/>
      <c r="I124" s="49"/>
      <c r="J124" s="52"/>
      <c r="K124" s="54"/>
      <c r="L124" s="54"/>
      <c r="M124" s="55"/>
      <c r="N124" s="55"/>
      <c r="O124" s="56"/>
      <c r="P124" s="52"/>
      <c r="Q124" s="49"/>
      <c r="R124" s="52"/>
      <c r="S124" s="52"/>
      <c r="T124" s="328"/>
      <c r="U124" s="331"/>
      <c r="V124" s="57"/>
      <c r="W124" s="57"/>
      <c r="X124" s="331"/>
      <c r="Y124" s="58"/>
      <c r="AD124" s="59"/>
      <c r="AE124" s="60"/>
      <c r="AF124" s="61"/>
      <c r="AG124" s="59"/>
      <c r="AH124" s="61"/>
      <c r="AJ124" s="61"/>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48"/>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row>
    <row r="125" spans="1:96" s="28" customFormat="1" ht="30" customHeight="1">
      <c r="A125" s="49"/>
      <c r="B125" s="50"/>
      <c r="C125" s="51"/>
      <c r="D125" s="49"/>
      <c r="E125" s="52"/>
      <c r="F125" s="53"/>
      <c r="G125" s="49"/>
      <c r="H125" s="49"/>
      <c r="I125" s="49"/>
      <c r="J125" s="52"/>
      <c r="K125" s="54"/>
      <c r="L125" s="54"/>
      <c r="M125" s="55"/>
      <c r="N125" s="55"/>
      <c r="O125" s="56"/>
      <c r="P125" s="52"/>
      <c r="Q125" s="49"/>
      <c r="R125" s="52"/>
      <c r="S125" s="52"/>
      <c r="T125" s="328"/>
      <c r="U125" s="331"/>
      <c r="V125" s="57"/>
      <c r="W125" s="57"/>
      <c r="X125" s="331"/>
      <c r="Y125" s="58"/>
      <c r="AD125" s="59"/>
      <c r="AE125" s="60"/>
      <c r="AF125" s="61"/>
      <c r="AG125" s="59"/>
      <c r="AH125" s="61"/>
      <c r="AJ125" s="61"/>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48"/>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row>
    <row r="126" spans="1:96" s="28" customFormat="1" ht="30" customHeight="1">
      <c r="A126" s="49"/>
      <c r="B126" s="50"/>
      <c r="C126" s="51"/>
      <c r="D126" s="49"/>
      <c r="E126" s="52"/>
      <c r="F126" s="53"/>
      <c r="G126" s="49"/>
      <c r="H126" s="49"/>
      <c r="I126" s="49"/>
      <c r="J126" s="52"/>
      <c r="K126" s="54"/>
      <c r="L126" s="54"/>
      <c r="M126" s="55"/>
      <c r="N126" s="55"/>
      <c r="O126" s="56"/>
      <c r="P126" s="52"/>
      <c r="Q126" s="49"/>
      <c r="R126" s="52"/>
      <c r="S126" s="52"/>
      <c r="T126" s="328"/>
      <c r="U126" s="331"/>
      <c r="V126" s="57"/>
      <c r="W126" s="57"/>
      <c r="X126" s="331"/>
      <c r="Y126" s="58"/>
      <c r="AD126" s="59"/>
      <c r="AE126" s="60"/>
      <c r="AF126" s="61"/>
      <c r="AG126" s="59"/>
      <c r="AH126" s="61"/>
      <c r="AJ126" s="61"/>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48"/>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row>
    <row r="127" spans="1:96" s="28" customFormat="1" ht="30" customHeight="1">
      <c r="A127" s="49"/>
      <c r="B127" s="50"/>
      <c r="C127" s="51"/>
      <c r="D127" s="49"/>
      <c r="E127" s="52"/>
      <c r="F127" s="53"/>
      <c r="G127" s="49"/>
      <c r="H127" s="49"/>
      <c r="I127" s="49"/>
      <c r="J127" s="52"/>
      <c r="K127" s="54"/>
      <c r="L127" s="54"/>
      <c r="M127" s="55"/>
      <c r="N127" s="55"/>
      <c r="O127" s="56"/>
      <c r="P127" s="52"/>
      <c r="Q127" s="49"/>
      <c r="R127" s="52"/>
      <c r="S127" s="52"/>
      <c r="T127" s="328"/>
      <c r="U127" s="331"/>
      <c r="V127" s="57"/>
      <c r="W127" s="57"/>
      <c r="X127" s="331"/>
      <c r="Y127" s="58"/>
      <c r="AD127" s="59"/>
      <c r="AE127" s="60"/>
      <c r="AF127" s="61"/>
      <c r="AG127" s="59"/>
      <c r="AH127" s="61"/>
      <c r="AJ127" s="61"/>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48"/>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row>
    <row r="128" spans="1:96" s="28" customFormat="1" ht="30" customHeight="1">
      <c r="A128" s="49"/>
      <c r="B128" s="50"/>
      <c r="C128" s="51"/>
      <c r="D128" s="49"/>
      <c r="E128" s="52"/>
      <c r="F128" s="53"/>
      <c r="G128" s="49"/>
      <c r="H128" s="49"/>
      <c r="I128" s="49"/>
      <c r="J128" s="52"/>
      <c r="K128" s="54"/>
      <c r="L128" s="54"/>
      <c r="M128" s="55"/>
      <c r="N128" s="55"/>
      <c r="O128" s="56"/>
      <c r="P128" s="52"/>
      <c r="Q128" s="49"/>
      <c r="R128" s="52"/>
      <c r="S128" s="52"/>
      <c r="T128" s="328"/>
      <c r="U128" s="331"/>
      <c r="V128" s="57"/>
      <c r="W128" s="57"/>
      <c r="X128" s="331"/>
      <c r="Y128" s="58"/>
      <c r="AD128" s="59"/>
      <c r="AE128" s="60"/>
      <c r="AF128" s="61"/>
      <c r="AG128" s="59"/>
      <c r="AH128" s="61"/>
      <c r="AJ128" s="61"/>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48"/>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row>
    <row r="129" spans="1:96" s="28" customFormat="1" ht="30" customHeight="1">
      <c r="A129" s="49"/>
      <c r="B129" s="50"/>
      <c r="C129" s="51"/>
      <c r="D129" s="49"/>
      <c r="E129" s="52"/>
      <c r="F129" s="53"/>
      <c r="G129" s="49"/>
      <c r="H129" s="49"/>
      <c r="I129" s="49"/>
      <c r="J129" s="52"/>
      <c r="K129" s="54"/>
      <c r="L129" s="54"/>
      <c r="M129" s="55"/>
      <c r="N129" s="55"/>
      <c r="O129" s="56"/>
      <c r="P129" s="52"/>
      <c r="Q129" s="49"/>
      <c r="R129" s="52"/>
      <c r="S129" s="52"/>
      <c r="T129" s="328"/>
      <c r="U129" s="331"/>
      <c r="V129" s="57"/>
      <c r="W129" s="57"/>
      <c r="X129" s="331"/>
      <c r="Y129" s="58"/>
      <c r="AD129" s="59"/>
      <c r="AE129" s="60"/>
      <c r="AF129" s="61"/>
      <c r="AG129" s="59"/>
      <c r="AH129" s="61"/>
      <c r="AJ129" s="61"/>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48"/>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row>
    <row r="130" spans="1:96" s="28" customFormat="1" ht="30" customHeight="1">
      <c r="A130" s="49"/>
      <c r="B130" s="50"/>
      <c r="C130" s="51"/>
      <c r="D130" s="49"/>
      <c r="E130" s="52"/>
      <c r="F130" s="53"/>
      <c r="G130" s="49"/>
      <c r="H130" s="49"/>
      <c r="I130" s="49"/>
      <c r="J130" s="52"/>
      <c r="K130" s="54"/>
      <c r="L130" s="54"/>
      <c r="M130" s="55"/>
      <c r="N130" s="55"/>
      <c r="O130" s="56"/>
      <c r="P130" s="52"/>
      <c r="Q130" s="49"/>
      <c r="R130" s="52"/>
      <c r="S130" s="52"/>
      <c r="T130" s="328"/>
      <c r="U130" s="331"/>
      <c r="V130" s="57"/>
      <c r="W130" s="57"/>
      <c r="X130" s="331"/>
      <c r="Y130" s="58"/>
      <c r="AD130" s="59"/>
      <c r="AE130" s="60"/>
      <c r="AF130" s="61"/>
      <c r="AG130" s="59"/>
      <c r="AH130" s="61"/>
      <c r="AJ130" s="61"/>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48"/>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row>
    <row r="131" spans="1:96" s="28" customFormat="1" ht="30" customHeight="1">
      <c r="A131" s="49"/>
      <c r="B131" s="50"/>
      <c r="C131" s="51"/>
      <c r="D131" s="49"/>
      <c r="E131" s="52"/>
      <c r="F131" s="53"/>
      <c r="G131" s="49"/>
      <c r="H131" s="49"/>
      <c r="I131" s="49"/>
      <c r="J131" s="52"/>
      <c r="K131" s="54"/>
      <c r="L131" s="54"/>
      <c r="M131" s="55"/>
      <c r="N131" s="55"/>
      <c r="O131" s="56"/>
      <c r="P131" s="52"/>
      <c r="Q131" s="49"/>
      <c r="R131" s="52"/>
      <c r="S131" s="52"/>
      <c r="T131" s="328"/>
      <c r="U131" s="331"/>
      <c r="V131" s="57"/>
      <c r="W131" s="57"/>
      <c r="X131" s="331"/>
      <c r="Y131" s="58"/>
      <c r="AD131" s="59"/>
      <c r="AE131" s="60"/>
      <c r="AF131" s="61"/>
      <c r="AG131" s="59"/>
      <c r="AH131" s="61"/>
      <c r="AJ131" s="61"/>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48"/>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row>
    <row r="132" spans="1:96" s="28" customFormat="1" ht="30" customHeight="1">
      <c r="A132" s="49"/>
      <c r="B132" s="50"/>
      <c r="C132" s="51"/>
      <c r="D132" s="49"/>
      <c r="E132" s="52"/>
      <c r="F132" s="53"/>
      <c r="G132" s="49"/>
      <c r="H132" s="49"/>
      <c r="I132" s="49"/>
      <c r="J132" s="52"/>
      <c r="K132" s="54"/>
      <c r="L132" s="54"/>
      <c r="M132" s="55"/>
      <c r="N132" s="55"/>
      <c r="O132" s="56"/>
      <c r="P132" s="52"/>
      <c r="Q132" s="49"/>
      <c r="R132" s="52"/>
      <c r="S132" s="52"/>
      <c r="T132" s="328"/>
      <c r="U132" s="331"/>
      <c r="V132" s="57"/>
      <c r="W132" s="57"/>
      <c r="X132" s="331"/>
      <c r="Y132" s="58"/>
      <c r="AD132" s="59"/>
      <c r="AE132" s="60"/>
      <c r="AF132" s="61"/>
      <c r="AG132" s="59"/>
      <c r="AH132" s="61"/>
      <c r="AJ132" s="61"/>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48"/>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row>
    <row r="133" spans="1:96" s="28" customFormat="1" ht="30" customHeight="1">
      <c r="A133" s="49"/>
      <c r="B133" s="50"/>
      <c r="C133" s="51"/>
      <c r="D133" s="49"/>
      <c r="E133" s="52"/>
      <c r="F133" s="53"/>
      <c r="G133" s="49"/>
      <c r="H133" s="49"/>
      <c r="I133" s="49"/>
      <c r="J133" s="52"/>
      <c r="K133" s="54"/>
      <c r="L133" s="54"/>
      <c r="M133" s="55"/>
      <c r="N133" s="55"/>
      <c r="O133" s="56"/>
      <c r="P133" s="52"/>
      <c r="Q133" s="49"/>
      <c r="R133" s="52"/>
      <c r="S133" s="52"/>
      <c r="T133" s="328"/>
      <c r="U133" s="331"/>
      <c r="V133" s="57"/>
      <c r="W133" s="57"/>
      <c r="X133" s="331"/>
      <c r="Y133" s="58"/>
      <c r="AD133" s="59"/>
      <c r="AE133" s="60"/>
      <c r="AF133" s="61"/>
      <c r="AG133" s="59"/>
      <c r="AH133" s="61"/>
      <c r="AJ133" s="61"/>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48"/>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row>
    <row r="134" spans="1:96" s="28" customFormat="1" ht="30" customHeight="1">
      <c r="A134" s="49"/>
      <c r="B134" s="50"/>
      <c r="C134" s="51"/>
      <c r="D134" s="49"/>
      <c r="E134" s="52"/>
      <c r="F134" s="53"/>
      <c r="G134" s="49"/>
      <c r="H134" s="49"/>
      <c r="I134" s="49"/>
      <c r="J134" s="52"/>
      <c r="K134" s="54"/>
      <c r="L134" s="54"/>
      <c r="M134" s="55"/>
      <c r="N134" s="55"/>
      <c r="O134" s="56"/>
      <c r="P134" s="52"/>
      <c r="Q134" s="49"/>
      <c r="R134" s="52"/>
      <c r="S134" s="52"/>
      <c r="T134" s="328"/>
      <c r="U134" s="331"/>
      <c r="V134" s="57"/>
      <c r="W134" s="57"/>
      <c r="X134" s="331"/>
      <c r="Y134" s="58"/>
      <c r="AD134" s="59"/>
      <c r="AE134" s="60"/>
      <c r="AF134" s="61"/>
      <c r="AG134" s="59"/>
      <c r="AH134" s="61"/>
      <c r="AJ134" s="61"/>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48"/>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row>
    <row r="135" spans="1:96" s="28" customFormat="1" ht="30" customHeight="1">
      <c r="A135" s="49"/>
      <c r="B135" s="50"/>
      <c r="C135" s="51"/>
      <c r="D135" s="49"/>
      <c r="E135" s="52"/>
      <c r="F135" s="53"/>
      <c r="G135" s="49"/>
      <c r="H135" s="49"/>
      <c r="I135" s="49"/>
      <c r="J135" s="52"/>
      <c r="K135" s="54"/>
      <c r="L135" s="54"/>
      <c r="M135" s="55"/>
      <c r="N135" s="55"/>
      <c r="O135" s="56"/>
      <c r="P135" s="52"/>
      <c r="Q135" s="49"/>
      <c r="R135" s="52"/>
      <c r="S135" s="52"/>
      <c r="T135" s="328"/>
      <c r="U135" s="331"/>
      <c r="V135" s="57"/>
      <c r="W135" s="57"/>
      <c r="X135" s="331"/>
      <c r="Y135" s="58"/>
      <c r="AD135" s="59"/>
      <c r="AE135" s="60"/>
      <c r="AF135" s="61"/>
      <c r="AG135" s="59"/>
      <c r="AH135" s="61"/>
      <c r="AJ135" s="61"/>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48"/>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row>
    <row r="136" spans="1:96" s="28" customFormat="1" ht="30" customHeight="1">
      <c r="A136" s="49"/>
      <c r="B136" s="50"/>
      <c r="C136" s="51"/>
      <c r="D136" s="49"/>
      <c r="E136" s="52"/>
      <c r="F136" s="53"/>
      <c r="G136" s="49"/>
      <c r="H136" s="49"/>
      <c r="I136" s="49"/>
      <c r="J136" s="52"/>
      <c r="K136" s="54"/>
      <c r="L136" s="54"/>
      <c r="M136" s="55"/>
      <c r="N136" s="55"/>
      <c r="O136" s="56"/>
      <c r="P136" s="52"/>
      <c r="Q136" s="49"/>
      <c r="R136" s="52"/>
      <c r="S136" s="52"/>
      <c r="T136" s="328"/>
      <c r="U136" s="331"/>
      <c r="V136" s="57"/>
      <c r="W136" s="57"/>
      <c r="X136" s="331"/>
      <c r="Y136" s="58"/>
      <c r="AD136" s="59"/>
      <c r="AE136" s="60"/>
      <c r="AF136" s="61"/>
      <c r="AG136" s="59"/>
      <c r="AH136" s="61"/>
      <c r="AJ136" s="61"/>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48"/>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row>
    <row r="137" spans="1:96" s="28" customFormat="1" ht="30" customHeight="1">
      <c r="A137" s="49"/>
      <c r="B137" s="50"/>
      <c r="C137" s="51"/>
      <c r="D137" s="49"/>
      <c r="E137" s="52"/>
      <c r="F137" s="53"/>
      <c r="G137" s="49"/>
      <c r="H137" s="49"/>
      <c r="I137" s="49"/>
      <c r="J137" s="52"/>
      <c r="K137" s="54"/>
      <c r="L137" s="54"/>
      <c r="M137" s="55"/>
      <c r="N137" s="55"/>
      <c r="O137" s="56"/>
      <c r="P137" s="52"/>
      <c r="Q137" s="49"/>
      <c r="R137" s="52"/>
      <c r="S137" s="52"/>
      <c r="T137" s="328"/>
      <c r="U137" s="331"/>
      <c r="V137" s="57"/>
      <c r="W137" s="57"/>
      <c r="X137" s="331"/>
      <c r="Y137" s="58"/>
      <c r="AD137" s="59"/>
      <c r="AE137" s="60"/>
      <c r="AF137" s="61"/>
      <c r="AG137" s="59"/>
      <c r="AH137" s="61"/>
      <c r="AJ137" s="61"/>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48"/>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row>
    <row r="138" spans="1:96" s="28" customFormat="1" ht="30" customHeight="1">
      <c r="A138" s="49"/>
      <c r="B138" s="50"/>
      <c r="C138" s="51"/>
      <c r="D138" s="49"/>
      <c r="E138" s="52"/>
      <c r="F138" s="53"/>
      <c r="G138" s="49"/>
      <c r="H138" s="49"/>
      <c r="I138" s="49"/>
      <c r="J138" s="52"/>
      <c r="K138" s="54"/>
      <c r="L138" s="54"/>
      <c r="M138" s="55"/>
      <c r="N138" s="55"/>
      <c r="O138" s="56"/>
      <c r="P138" s="52"/>
      <c r="Q138" s="49"/>
      <c r="R138" s="52"/>
      <c r="S138" s="52"/>
      <c r="T138" s="328"/>
      <c r="U138" s="331"/>
      <c r="V138" s="57"/>
      <c r="W138" s="57"/>
      <c r="X138" s="331"/>
      <c r="Y138" s="58"/>
      <c r="AD138" s="59"/>
      <c r="AE138" s="60"/>
      <c r="AF138" s="61"/>
      <c r="AG138" s="59"/>
      <c r="AH138" s="61"/>
      <c r="AJ138" s="61"/>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48"/>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row>
    <row r="139" spans="1:96" s="28" customFormat="1" ht="30" customHeight="1">
      <c r="A139" s="49"/>
      <c r="B139" s="50"/>
      <c r="C139" s="51"/>
      <c r="D139" s="49"/>
      <c r="E139" s="52"/>
      <c r="F139" s="53"/>
      <c r="G139" s="49"/>
      <c r="H139" s="49"/>
      <c r="I139" s="49"/>
      <c r="J139" s="52"/>
      <c r="K139" s="54"/>
      <c r="L139" s="54"/>
      <c r="M139" s="55"/>
      <c r="N139" s="55"/>
      <c r="O139" s="56"/>
      <c r="P139" s="52"/>
      <c r="Q139" s="49"/>
      <c r="R139" s="52"/>
      <c r="S139" s="52"/>
      <c r="T139" s="328"/>
      <c r="U139" s="331"/>
      <c r="V139" s="57"/>
      <c r="W139" s="57"/>
      <c r="X139" s="331"/>
      <c r="Y139" s="58"/>
      <c r="AD139" s="59"/>
      <c r="AE139" s="60"/>
      <c r="AF139" s="61"/>
      <c r="AG139" s="59"/>
      <c r="AH139" s="61"/>
      <c r="AJ139" s="61"/>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48"/>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row>
    <row r="140" spans="1:96" s="28" customFormat="1" ht="30" customHeight="1">
      <c r="A140" s="49"/>
      <c r="B140" s="50"/>
      <c r="C140" s="51"/>
      <c r="D140" s="49"/>
      <c r="E140" s="52"/>
      <c r="F140" s="53"/>
      <c r="G140" s="49"/>
      <c r="H140" s="49"/>
      <c r="I140" s="49"/>
      <c r="J140" s="52"/>
      <c r="K140" s="54"/>
      <c r="L140" s="54"/>
      <c r="M140" s="55"/>
      <c r="N140" s="55"/>
      <c r="O140" s="56"/>
      <c r="P140" s="52"/>
      <c r="Q140" s="49"/>
      <c r="R140" s="52"/>
      <c r="S140" s="52"/>
      <c r="T140" s="328"/>
      <c r="U140" s="331"/>
      <c r="V140" s="57"/>
      <c r="W140" s="57"/>
      <c r="X140" s="331"/>
      <c r="Y140" s="58"/>
      <c r="AD140" s="59"/>
      <c r="AE140" s="60"/>
      <c r="AF140" s="61"/>
      <c r="AG140" s="59"/>
      <c r="AH140" s="61"/>
      <c r="AJ140" s="61"/>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48"/>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row>
    <row r="141" spans="1:96" s="28" customFormat="1" ht="30" customHeight="1">
      <c r="A141" s="49"/>
      <c r="B141" s="50"/>
      <c r="C141" s="51"/>
      <c r="D141" s="49"/>
      <c r="E141" s="52"/>
      <c r="F141" s="53"/>
      <c r="G141" s="49"/>
      <c r="H141" s="49"/>
      <c r="I141" s="49"/>
      <c r="J141" s="52"/>
      <c r="K141" s="54"/>
      <c r="L141" s="54"/>
      <c r="M141" s="55"/>
      <c r="N141" s="55"/>
      <c r="O141" s="56"/>
      <c r="P141" s="52"/>
      <c r="Q141" s="49"/>
      <c r="R141" s="52"/>
      <c r="S141" s="52"/>
      <c r="T141" s="328"/>
      <c r="U141" s="331"/>
      <c r="V141" s="57"/>
      <c r="W141" s="57"/>
      <c r="X141" s="331"/>
      <c r="Y141" s="58"/>
      <c r="AD141" s="59"/>
      <c r="AE141" s="60"/>
      <c r="AF141" s="61"/>
      <c r="AG141" s="59"/>
      <c r="AH141" s="61"/>
      <c r="AJ141" s="61"/>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48"/>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row>
    <row r="142" spans="1:96" s="28" customFormat="1" ht="30" customHeight="1">
      <c r="A142" s="49"/>
      <c r="B142" s="50"/>
      <c r="C142" s="51"/>
      <c r="D142" s="49"/>
      <c r="E142" s="52"/>
      <c r="F142" s="53"/>
      <c r="G142" s="49"/>
      <c r="H142" s="49"/>
      <c r="I142" s="49"/>
      <c r="J142" s="52"/>
      <c r="K142" s="54"/>
      <c r="L142" s="54"/>
      <c r="M142" s="55"/>
      <c r="N142" s="55"/>
      <c r="O142" s="56"/>
      <c r="P142" s="52"/>
      <c r="Q142" s="49"/>
      <c r="R142" s="52"/>
      <c r="S142" s="52"/>
      <c r="T142" s="328"/>
      <c r="U142" s="331"/>
      <c r="V142" s="57"/>
      <c r="W142" s="57"/>
      <c r="X142" s="331"/>
      <c r="Y142" s="58"/>
      <c r="AD142" s="59"/>
      <c r="AE142" s="60"/>
      <c r="AF142" s="61"/>
      <c r="AG142" s="59"/>
      <c r="AH142" s="61"/>
      <c r="AJ142" s="61"/>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48"/>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row>
    <row r="143" spans="1:96" s="28" customFormat="1" ht="30" customHeight="1">
      <c r="A143" s="49"/>
      <c r="B143" s="50"/>
      <c r="C143" s="51"/>
      <c r="D143" s="49"/>
      <c r="E143" s="52"/>
      <c r="F143" s="53"/>
      <c r="G143" s="49"/>
      <c r="H143" s="49"/>
      <c r="I143" s="49"/>
      <c r="J143" s="52"/>
      <c r="K143" s="54"/>
      <c r="L143" s="54"/>
      <c r="M143" s="55"/>
      <c r="N143" s="55"/>
      <c r="O143" s="56"/>
      <c r="P143" s="52"/>
      <c r="Q143" s="49"/>
      <c r="R143" s="52"/>
      <c r="S143" s="52"/>
      <c r="T143" s="328"/>
      <c r="U143" s="331"/>
      <c r="V143" s="57"/>
      <c r="W143" s="57"/>
      <c r="X143" s="331"/>
      <c r="Y143" s="58"/>
      <c r="AD143" s="59"/>
      <c r="AE143" s="60"/>
      <c r="AF143" s="61"/>
      <c r="AG143" s="59"/>
      <c r="AH143" s="61"/>
      <c r="AJ143" s="61"/>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48"/>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row>
    <row r="144" spans="1:96" s="28" customFormat="1" ht="30" customHeight="1">
      <c r="A144" s="49"/>
      <c r="B144" s="50"/>
      <c r="C144" s="51"/>
      <c r="D144" s="49"/>
      <c r="E144" s="52"/>
      <c r="F144" s="53"/>
      <c r="G144" s="49"/>
      <c r="H144" s="49"/>
      <c r="I144" s="49"/>
      <c r="J144" s="52"/>
      <c r="K144" s="54"/>
      <c r="L144" s="54"/>
      <c r="M144" s="55"/>
      <c r="N144" s="55"/>
      <c r="O144" s="56"/>
      <c r="P144" s="52"/>
      <c r="Q144" s="49"/>
      <c r="R144" s="52"/>
      <c r="S144" s="52"/>
      <c r="T144" s="328"/>
      <c r="U144" s="331"/>
      <c r="V144" s="57"/>
      <c r="W144" s="57"/>
      <c r="X144" s="331"/>
      <c r="Y144" s="58"/>
      <c r="AD144" s="59"/>
      <c r="AE144" s="60"/>
      <c r="AF144" s="61"/>
      <c r="AG144" s="59"/>
      <c r="AH144" s="61"/>
      <c r="AJ144" s="61"/>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48"/>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row>
    <row r="145" spans="1:96" s="28" customFormat="1" ht="30" customHeight="1">
      <c r="A145" s="49"/>
      <c r="B145" s="50"/>
      <c r="C145" s="51"/>
      <c r="D145" s="49"/>
      <c r="E145" s="52"/>
      <c r="F145" s="53"/>
      <c r="G145" s="49"/>
      <c r="H145" s="49"/>
      <c r="I145" s="49"/>
      <c r="J145" s="52"/>
      <c r="K145" s="54"/>
      <c r="L145" s="54"/>
      <c r="M145" s="55"/>
      <c r="N145" s="55"/>
      <c r="O145" s="56"/>
      <c r="P145" s="52"/>
      <c r="Q145" s="49"/>
      <c r="R145" s="52"/>
      <c r="S145" s="52"/>
      <c r="T145" s="328"/>
      <c r="U145" s="331"/>
      <c r="V145" s="57"/>
      <c r="W145" s="57"/>
      <c r="X145" s="331"/>
      <c r="Y145" s="58"/>
      <c r="AD145" s="59"/>
      <c r="AE145" s="60"/>
      <c r="AF145" s="61"/>
      <c r="AG145" s="59"/>
      <c r="AH145" s="61"/>
      <c r="AJ145" s="61"/>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48"/>
      <c r="BP145" s="29"/>
      <c r="BQ145" s="29"/>
      <c r="BR145" s="29"/>
      <c r="BS145" s="29"/>
      <c r="BT145" s="29"/>
      <c r="BU145" s="29"/>
      <c r="BV145" s="29"/>
      <c r="BW145" s="29"/>
      <c r="BX145" s="29"/>
      <c r="BY145" s="29"/>
      <c r="BZ145" s="29"/>
      <c r="CA145" s="29"/>
      <c r="CB145" s="29"/>
      <c r="CC145" s="29"/>
      <c r="CD145" s="29"/>
      <c r="CE145" s="29"/>
      <c r="CF145" s="29"/>
      <c r="CG145" s="29"/>
      <c r="CH145" s="29"/>
      <c r="CI145" s="29"/>
      <c r="CJ145" s="29"/>
      <c r="CK145" s="29"/>
      <c r="CL145" s="29"/>
      <c r="CM145" s="29"/>
      <c r="CN145" s="29"/>
      <c r="CO145" s="29"/>
      <c r="CP145" s="29"/>
      <c r="CQ145" s="29"/>
      <c r="CR145" s="29"/>
    </row>
    <row r="146" spans="1:96" s="28" customFormat="1" ht="30" customHeight="1">
      <c r="A146" s="49"/>
      <c r="B146" s="50"/>
      <c r="C146" s="51"/>
      <c r="D146" s="49"/>
      <c r="E146" s="52"/>
      <c r="F146" s="53"/>
      <c r="G146" s="49"/>
      <c r="H146" s="49"/>
      <c r="I146" s="49"/>
      <c r="J146" s="52"/>
      <c r="K146" s="54"/>
      <c r="L146" s="54"/>
      <c r="M146" s="55"/>
      <c r="N146" s="55"/>
      <c r="O146" s="56"/>
      <c r="P146" s="52"/>
      <c r="Q146" s="49"/>
      <c r="R146" s="52"/>
      <c r="S146" s="52"/>
      <c r="T146" s="328"/>
      <c r="U146" s="331"/>
      <c r="V146" s="57"/>
      <c r="W146" s="57"/>
      <c r="X146" s="331"/>
      <c r="Y146" s="58"/>
      <c r="AD146" s="59"/>
      <c r="AE146" s="60"/>
      <c r="AF146" s="61"/>
      <c r="AG146" s="59"/>
      <c r="AH146" s="61"/>
      <c r="AJ146" s="61"/>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48"/>
      <c r="BP146" s="29"/>
      <c r="BQ146" s="29"/>
      <c r="BR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N146" s="29"/>
      <c r="CO146" s="29"/>
      <c r="CP146" s="29"/>
      <c r="CQ146" s="29"/>
      <c r="CR146" s="29"/>
    </row>
    <row r="147" spans="1:96" s="28" customFormat="1" ht="30" customHeight="1">
      <c r="A147" s="49"/>
      <c r="B147" s="50"/>
      <c r="C147" s="51"/>
      <c r="D147" s="49"/>
      <c r="E147" s="52"/>
      <c r="F147" s="53"/>
      <c r="G147" s="49"/>
      <c r="H147" s="49"/>
      <c r="I147" s="49"/>
      <c r="J147" s="52"/>
      <c r="K147" s="54"/>
      <c r="L147" s="54"/>
      <c r="M147" s="55"/>
      <c r="N147" s="55"/>
      <c r="O147" s="56"/>
      <c r="P147" s="52"/>
      <c r="Q147" s="49"/>
      <c r="R147" s="52"/>
      <c r="S147" s="52"/>
      <c r="T147" s="328"/>
      <c r="U147" s="331"/>
      <c r="V147" s="57"/>
      <c r="W147" s="57"/>
      <c r="X147" s="331"/>
      <c r="Y147" s="58"/>
      <c r="AD147" s="59"/>
      <c r="AE147" s="60"/>
      <c r="AF147" s="61"/>
      <c r="AG147" s="59"/>
      <c r="AH147" s="61"/>
      <c r="AJ147" s="61"/>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48"/>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row>
    <row r="148" spans="1:96" s="28" customFormat="1" ht="30" customHeight="1">
      <c r="A148" s="49"/>
      <c r="B148" s="50"/>
      <c r="C148" s="51"/>
      <c r="D148" s="49"/>
      <c r="E148" s="52"/>
      <c r="F148" s="53"/>
      <c r="G148" s="49"/>
      <c r="H148" s="49"/>
      <c r="I148" s="49"/>
      <c r="J148" s="52"/>
      <c r="K148" s="54"/>
      <c r="L148" s="54"/>
      <c r="M148" s="55"/>
      <c r="N148" s="55"/>
      <c r="O148" s="56"/>
      <c r="P148" s="52"/>
      <c r="Q148" s="49"/>
      <c r="R148" s="52"/>
      <c r="S148" s="52"/>
      <c r="T148" s="328"/>
      <c r="U148" s="331"/>
      <c r="V148" s="57"/>
      <c r="W148" s="57"/>
      <c r="X148" s="331"/>
      <c r="Y148" s="58"/>
      <c r="AD148" s="59"/>
      <c r="AE148" s="60"/>
      <c r="AF148" s="61"/>
      <c r="AG148" s="59"/>
      <c r="AH148" s="61"/>
      <c r="AJ148" s="61"/>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48"/>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row>
    <row r="149" spans="1:96" s="28" customFormat="1" ht="30" customHeight="1">
      <c r="A149" s="49"/>
      <c r="B149" s="50"/>
      <c r="C149" s="51"/>
      <c r="D149" s="49"/>
      <c r="E149" s="52"/>
      <c r="F149" s="53"/>
      <c r="G149" s="49"/>
      <c r="H149" s="49"/>
      <c r="I149" s="49"/>
      <c r="J149" s="52"/>
      <c r="K149" s="54"/>
      <c r="L149" s="54"/>
      <c r="M149" s="55"/>
      <c r="N149" s="55"/>
      <c r="O149" s="56"/>
      <c r="P149" s="52"/>
      <c r="Q149" s="49"/>
      <c r="R149" s="52"/>
      <c r="S149" s="52"/>
      <c r="T149" s="328"/>
      <c r="U149" s="331"/>
      <c r="V149" s="57"/>
      <c r="W149" s="57"/>
      <c r="X149" s="331"/>
      <c r="Y149" s="58"/>
      <c r="AD149" s="59"/>
      <c r="AE149" s="60"/>
      <c r="AF149" s="61"/>
      <c r="AG149" s="59"/>
      <c r="AH149" s="61"/>
      <c r="AJ149" s="61"/>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48"/>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row>
    <row r="150" spans="1:96" s="28" customFormat="1" ht="30" customHeight="1">
      <c r="A150" s="49"/>
      <c r="B150" s="50"/>
      <c r="C150" s="51"/>
      <c r="D150" s="49"/>
      <c r="E150" s="52"/>
      <c r="F150" s="53"/>
      <c r="G150" s="49"/>
      <c r="H150" s="49"/>
      <c r="I150" s="49"/>
      <c r="J150" s="52"/>
      <c r="K150" s="54"/>
      <c r="L150" s="54"/>
      <c r="M150" s="55"/>
      <c r="N150" s="55"/>
      <c r="O150" s="56"/>
      <c r="P150" s="52"/>
      <c r="Q150" s="49"/>
      <c r="R150" s="52"/>
      <c r="S150" s="52"/>
      <c r="T150" s="328"/>
      <c r="U150" s="331"/>
      <c r="V150" s="57"/>
      <c r="W150" s="57"/>
      <c r="X150" s="331"/>
      <c r="Y150" s="58"/>
      <c r="AD150" s="59"/>
      <c r="AE150" s="60"/>
      <c r="AF150" s="61"/>
      <c r="AG150" s="59"/>
      <c r="AH150" s="61"/>
      <c r="AJ150" s="61"/>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48"/>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row>
    <row r="151" spans="1:96" s="28" customFormat="1" ht="30" customHeight="1">
      <c r="A151" s="49"/>
      <c r="B151" s="50"/>
      <c r="C151" s="51"/>
      <c r="D151" s="49"/>
      <c r="E151" s="52"/>
      <c r="F151" s="53"/>
      <c r="G151" s="49"/>
      <c r="H151" s="49"/>
      <c r="I151" s="49"/>
      <c r="J151" s="52"/>
      <c r="K151" s="54"/>
      <c r="L151" s="54"/>
      <c r="M151" s="55"/>
      <c r="N151" s="55"/>
      <c r="O151" s="56"/>
      <c r="P151" s="52"/>
      <c r="Q151" s="49"/>
      <c r="R151" s="52"/>
      <c r="S151" s="52"/>
      <c r="T151" s="328"/>
      <c r="U151" s="331"/>
      <c r="V151" s="57"/>
      <c r="W151" s="57"/>
      <c r="X151" s="331"/>
      <c r="Y151" s="58"/>
      <c r="AD151" s="59"/>
      <c r="AE151" s="60"/>
      <c r="AF151" s="61"/>
      <c r="AG151" s="59"/>
      <c r="AH151" s="61"/>
      <c r="AJ151" s="61"/>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48"/>
      <c r="BP151" s="29"/>
      <c r="BQ151" s="29"/>
      <c r="BR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N151" s="29"/>
      <c r="CO151" s="29"/>
      <c r="CP151" s="29"/>
      <c r="CQ151" s="29"/>
      <c r="CR151" s="29"/>
    </row>
    <row r="152" spans="1:96" s="28" customFormat="1" ht="30" customHeight="1">
      <c r="A152" s="49"/>
      <c r="B152" s="50"/>
      <c r="C152" s="51"/>
      <c r="D152" s="49"/>
      <c r="E152" s="52"/>
      <c r="F152" s="53"/>
      <c r="G152" s="49"/>
      <c r="H152" s="49"/>
      <c r="I152" s="49"/>
      <c r="J152" s="52"/>
      <c r="K152" s="54"/>
      <c r="L152" s="54"/>
      <c r="M152" s="55"/>
      <c r="N152" s="55"/>
      <c r="O152" s="56"/>
      <c r="P152" s="52"/>
      <c r="Q152" s="49"/>
      <c r="R152" s="52"/>
      <c r="S152" s="52"/>
      <c r="T152" s="328"/>
      <c r="U152" s="331"/>
      <c r="V152" s="57"/>
      <c r="W152" s="57"/>
      <c r="X152" s="331"/>
      <c r="Y152" s="58"/>
      <c r="AD152" s="59"/>
      <c r="AE152" s="60"/>
      <c r="AF152" s="61"/>
      <c r="AG152" s="59"/>
      <c r="AH152" s="61"/>
      <c r="AJ152" s="61"/>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48"/>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row>
    <row r="153" spans="1:96" s="28" customFormat="1" ht="30" customHeight="1">
      <c r="A153" s="49"/>
      <c r="B153" s="50"/>
      <c r="C153" s="51"/>
      <c r="D153" s="49"/>
      <c r="E153" s="52"/>
      <c r="F153" s="53"/>
      <c r="G153" s="49"/>
      <c r="H153" s="49"/>
      <c r="I153" s="49"/>
      <c r="J153" s="52"/>
      <c r="K153" s="54"/>
      <c r="L153" s="54"/>
      <c r="M153" s="55"/>
      <c r="N153" s="55"/>
      <c r="O153" s="56"/>
      <c r="P153" s="52"/>
      <c r="Q153" s="49"/>
      <c r="R153" s="52"/>
      <c r="S153" s="52"/>
      <c r="T153" s="328"/>
      <c r="U153" s="331"/>
      <c r="V153" s="57"/>
      <c r="W153" s="57"/>
      <c r="X153" s="331"/>
      <c r="Y153" s="58"/>
      <c r="AD153" s="59"/>
      <c r="AE153" s="60"/>
      <c r="AF153" s="61"/>
      <c r="AG153" s="59"/>
      <c r="AH153" s="61"/>
      <c r="AJ153" s="61"/>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48"/>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row>
    <row r="154" spans="1:96" s="28" customFormat="1" ht="30" customHeight="1">
      <c r="A154" s="49"/>
      <c r="B154" s="50"/>
      <c r="C154" s="51"/>
      <c r="D154" s="49"/>
      <c r="E154" s="52"/>
      <c r="F154" s="53"/>
      <c r="G154" s="49"/>
      <c r="H154" s="49"/>
      <c r="I154" s="49"/>
      <c r="J154" s="52"/>
      <c r="K154" s="54"/>
      <c r="L154" s="54"/>
      <c r="M154" s="55"/>
      <c r="N154" s="55"/>
      <c r="O154" s="56"/>
      <c r="P154" s="52"/>
      <c r="Q154" s="49"/>
      <c r="R154" s="52"/>
      <c r="S154" s="52"/>
      <c r="T154" s="328"/>
      <c r="U154" s="331"/>
      <c r="V154" s="57"/>
      <c r="W154" s="57"/>
      <c r="X154" s="331"/>
      <c r="Y154" s="58"/>
      <c r="AD154" s="59"/>
      <c r="AE154" s="60"/>
      <c r="AF154" s="61"/>
      <c r="AG154" s="59"/>
      <c r="AH154" s="61"/>
      <c r="AJ154" s="61"/>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48"/>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row>
    <row r="155" spans="1:96" s="28" customFormat="1" ht="30" customHeight="1">
      <c r="A155" s="49"/>
      <c r="B155" s="50"/>
      <c r="C155" s="51"/>
      <c r="D155" s="49"/>
      <c r="E155" s="52"/>
      <c r="F155" s="53"/>
      <c r="G155" s="49"/>
      <c r="H155" s="49"/>
      <c r="I155" s="49"/>
      <c r="J155" s="52"/>
      <c r="K155" s="54"/>
      <c r="L155" s="54"/>
      <c r="M155" s="55"/>
      <c r="N155" s="55"/>
      <c r="O155" s="56"/>
      <c r="P155" s="52"/>
      <c r="Q155" s="49"/>
      <c r="R155" s="52"/>
      <c r="S155" s="52"/>
      <c r="T155" s="328"/>
      <c r="U155" s="331"/>
      <c r="V155" s="57"/>
      <c r="W155" s="57"/>
      <c r="X155" s="331"/>
      <c r="Y155" s="58"/>
      <c r="AD155" s="59"/>
      <c r="AE155" s="60"/>
      <c r="AF155" s="61"/>
      <c r="AG155" s="59"/>
      <c r="AH155" s="61"/>
      <c r="AJ155" s="61"/>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48"/>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row>
    <row r="156" spans="1:96" s="28" customFormat="1" ht="30" customHeight="1">
      <c r="A156" s="49"/>
      <c r="B156" s="50"/>
      <c r="C156" s="51"/>
      <c r="D156" s="49"/>
      <c r="E156" s="52"/>
      <c r="F156" s="53"/>
      <c r="G156" s="49"/>
      <c r="H156" s="49"/>
      <c r="I156" s="49"/>
      <c r="J156" s="52"/>
      <c r="K156" s="54"/>
      <c r="L156" s="54"/>
      <c r="M156" s="55"/>
      <c r="N156" s="55"/>
      <c r="O156" s="56"/>
      <c r="P156" s="52"/>
      <c r="Q156" s="49"/>
      <c r="R156" s="52"/>
      <c r="S156" s="52"/>
      <c r="T156" s="328"/>
      <c r="U156" s="331"/>
      <c r="V156" s="57"/>
      <c r="W156" s="57"/>
      <c r="X156" s="331"/>
      <c r="Y156" s="58"/>
      <c r="AD156" s="59"/>
      <c r="AE156" s="60"/>
      <c r="AF156" s="61"/>
      <c r="AG156" s="59"/>
      <c r="AH156" s="61"/>
      <c r="AJ156" s="61"/>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48"/>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CM156" s="29"/>
      <c r="CN156" s="29"/>
      <c r="CO156" s="29"/>
      <c r="CP156" s="29"/>
      <c r="CQ156" s="29"/>
      <c r="CR156" s="29"/>
    </row>
    <row r="157" spans="1:96" s="28" customFormat="1" ht="30" customHeight="1">
      <c r="A157" s="49"/>
      <c r="B157" s="50"/>
      <c r="C157" s="51"/>
      <c r="D157" s="49"/>
      <c r="E157" s="52"/>
      <c r="F157" s="53"/>
      <c r="G157" s="49"/>
      <c r="H157" s="49"/>
      <c r="I157" s="49"/>
      <c r="J157" s="52"/>
      <c r="K157" s="54"/>
      <c r="L157" s="54"/>
      <c r="M157" s="55"/>
      <c r="N157" s="55"/>
      <c r="O157" s="56"/>
      <c r="P157" s="52"/>
      <c r="Q157" s="49"/>
      <c r="R157" s="52"/>
      <c r="S157" s="52"/>
      <c r="T157" s="328"/>
      <c r="U157" s="331"/>
      <c r="V157" s="57"/>
      <c r="W157" s="57"/>
      <c r="X157" s="331"/>
      <c r="Y157" s="58"/>
      <c r="AD157" s="59"/>
      <c r="AE157" s="60"/>
      <c r="AF157" s="61"/>
      <c r="AG157" s="59"/>
      <c r="AH157" s="61"/>
      <c r="AJ157" s="61"/>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48"/>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row>
    <row r="158" spans="1:96" s="28" customFormat="1" ht="30" customHeight="1">
      <c r="A158" s="49"/>
      <c r="B158" s="50"/>
      <c r="C158" s="51"/>
      <c r="D158" s="49"/>
      <c r="E158" s="52"/>
      <c r="F158" s="53"/>
      <c r="G158" s="49"/>
      <c r="H158" s="49"/>
      <c r="I158" s="49"/>
      <c r="J158" s="52"/>
      <c r="K158" s="54"/>
      <c r="L158" s="54"/>
      <c r="M158" s="55"/>
      <c r="N158" s="55"/>
      <c r="O158" s="56"/>
      <c r="P158" s="52"/>
      <c r="Q158" s="49"/>
      <c r="R158" s="52"/>
      <c r="S158" s="52"/>
      <c r="T158" s="328"/>
      <c r="U158" s="331"/>
      <c r="V158" s="57"/>
      <c r="W158" s="57"/>
      <c r="X158" s="331"/>
      <c r="Y158" s="58"/>
      <c r="AD158" s="59"/>
      <c r="AE158" s="60"/>
      <c r="AF158" s="61"/>
      <c r="AG158" s="59"/>
      <c r="AH158" s="61"/>
      <c r="AJ158" s="61"/>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48"/>
      <c r="BP158" s="29"/>
      <c r="BQ158" s="29"/>
      <c r="BR158" s="29"/>
      <c r="BS158" s="29"/>
      <c r="BT158" s="29"/>
      <c r="BU158" s="29"/>
      <c r="BV158" s="29"/>
      <c r="BW158" s="29"/>
      <c r="BX158" s="29"/>
      <c r="BY158" s="29"/>
      <c r="BZ158" s="29"/>
      <c r="CA158" s="29"/>
      <c r="CB158" s="29"/>
      <c r="CC158" s="29"/>
      <c r="CD158" s="29"/>
      <c r="CE158" s="29"/>
      <c r="CF158" s="29"/>
      <c r="CG158" s="29"/>
      <c r="CH158" s="29"/>
      <c r="CI158" s="29"/>
      <c r="CJ158" s="29"/>
      <c r="CK158" s="29"/>
      <c r="CL158" s="29"/>
      <c r="CM158" s="29"/>
      <c r="CN158" s="29"/>
      <c r="CO158" s="29"/>
      <c r="CP158" s="29"/>
      <c r="CQ158" s="29"/>
      <c r="CR158" s="29"/>
    </row>
    <row r="159" spans="1:96" s="28" customFormat="1" ht="30" customHeight="1">
      <c r="A159" s="49"/>
      <c r="B159" s="50"/>
      <c r="C159" s="51"/>
      <c r="D159" s="49"/>
      <c r="E159" s="52"/>
      <c r="F159" s="53"/>
      <c r="G159" s="49"/>
      <c r="H159" s="49"/>
      <c r="I159" s="49"/>
      <c r="J159" s="52"/>
      <c r="K159" s="54"/>
      <c r="L159" s="54"/>
      <c r="M159" s="55"/>
      <c r="N159" s="55"/>
      <c r="O159" s="56"/>
      <c r="P159" s="52"/>
      <c r="Q159" s="49"/>
      <c r="R159" s="52"/>
      <c r="S159" s="52"/>
      <c r="T159" s="328"/>
      <c r="U159" s="331"/>
      <c r="V159" s="57"/>
      <c r="W159" s="57"/>
      <c r="X159" s="331"/>
      <c r="Y159" s="58"/>
      <c r="AD159" s="59"/>
      <c r="AE159" s="60"/>
      <c r="AF159" s="61"/>
      <c r="AG159" s="59"/>
      <c r="AH159" s="61"/>
      <c r="AJ159" s="61"/>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48"/>
      <c r="BP159" s="29"/>
      <c r="BQ159" s="29"/>
      <c r="BR159" s="29"/>
      <c r="BS159" s="29"/>
      <c r="BT159" s="29"/>
      <c r="BU159" s="29"/>
      <c r="BV159" s="29"/>
      <c r="BW159" s="29"/>
      <c r="BX159" s="29"/>
      <c r="BY159" s="29"/>
      <c r="BZ159" s="29"/>
      <c r="CA159" s="29"/>
      <c r="CB159" s="29"/>
      <c r="CC159" s="29"/>
      <c r="CD159" s="29"/>
      <c r="CE159" s="29"/>
      <c r="CF159" s="29"/>
      <c r="CG159" s="29"/>
      <c r="CH159" s="29"/>
      <c r="CI159" s="29"/>
      <c r="CJ159" s="29"/>
      <c r="CK159" s="29"/>
      <c r="CL159" s="29"/>
      <c r="CM159" s="29"/>
      <c r="CN159" s="29"/>
      <c r="CO159" s="29"/>
      <c r="CP159" s="29"/>
      <c r="CQ159" s="29"/>
      <c r="CR159" s="29"/>
    </row>
    <row r="160" spans="1:96" s="28" customFormat="1" ht="30" customHeight="1">
      <c r="A160" s="49"/>
      <c r="B160" s="50"/>
      <c r="C160" s="51"/>
      <c r="D160" s="49"/>
      <c r="E160" s="52"/>
      <c r="F160" s="53"/>
      <c r="G160" s="49"/>
      <c r="H160" s="49"/>
      <c r="I160" s="49"/>
      <c r="J160" s="52"/>
      <c r="K160" s="54"/>
      <c r="L160" s="54"/>
      <c r="M160" s="55"/>
      <c r="N160" s="55"/>
      <c r="O160" s="56"/>
      <c r="P160" s="52"/>
      <c r="Q160" s="49"/>
      <c r="R160" s="52"/>
      <c r="S160" s="52"/>
      <c r="T160" s="328"/>
      <c r="U160" s="331"/>
      <c r="V160" s="57"/>
      <c r="W160" s="57"/>
      <c r="X160" s="331"/>
      <c r="Y160" s="58"/>
      <c r="AD160" s="59"/>
      <c r="AE160" s="60"/>
      <c r="AF160" s="61"/>
      <c r="AG160" s="59"/>
      <c r="AH160" s="61"/>
      <c r="AJ160" s="61"/>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48"/>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row>
    <row r="161" spans="1:96" s="28" customFormat="1" ht="30" customHeight="1">
      <c r="A161" s="49"/>
      <c r="B161" s="50"/>
      <c r="C161" s="51"/>
      <c r="D161" s="49"/>
      <c r="E161" s="52"/>
      <c r="F161" s="53"/>
      <c r="G161" s="49"/>
      <c r="H161" s="49"/>
      <c r="I161" s="49"/>
      <c r="J161" s="52"/>
      <c r="K161" s="54"/>
      <c r="L161" s="54"/>
      <c r="M161" s="55"/>
      <c r="N161" s="55"/>
      <c r="O161" s="56"/>
      <c r="P161" s="52"/>
      <c r="Q161" s="49"/>
      <c r="R161" s="52"/>
      <c r="S161" s="52"/>
      <c r="T161" s="328"/>
      <c r="U161" s="331"/>
      <c r="V161" s="57"/>
      <c r="W161" s="57"/>
      <c r="X161" s="331"/>
      <c r="Y161" s="58"/>
      <c r="AD161" s="59"/>
      <c r="AE161" s="60"/>
      <c r="AF161" s="61"/>
      <c r="AG161" s="59"/>
      <c r="AH161" s="61"/>
      <c r="AJ161" s="61"/>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48"/>
      <c r="BP161" s="29"/>
      <c r="BQ161" s="29"/>
      <c r="BR161" s="29"/>
      <c r="BS161" s="29"/>
      <c r="BT161" s="29"/>
      <c r="BU161" s="29"/>
      <c r="BV161" s="29"/>
      <c r="BW161" s="29"/>
      <c r="BX161" s="29"/>
      <c r="BY161" s="29"/>
      <c r="BZ161" s="29"/>
      <c r="CA161" s="29"/>
      <c r="CB161" s="29"/>
      <c r="CC161" s="29"/>
      <c r="CD161" s="29"/>
      <c r="CE161" s="29"/>
      <c r="CF161" s="29"/>
      <c r="CG161" s="29"/>
      <c r="CH161" s="29"/>
      <c r="CI161" s="29"/>
      <c r="CJ161" s="29"/>
      <c r="CK161" s="29"/>
      <c r="CL161" s="29"/>
      <c r="CM161" s="29"/>
      <c r="CN161" s="29"/>
      <c r="CO161" s="29"/>
      <c r="CP161" s="29"/>
      <c r="CQ161" s="29"/>
      <c r="CR161" s="29"/>
    </row>
    <row r="162" spans="1:96" s="28" customFormat="1" ht="30" customHeight="1">
      <c r="A162" s="49"/>
      <c r="B162" s="50"/>
      <c r="C162" s="51"/>
      <c r="D162" s="49"/>
      <c r="E162" s="52"/>
      <c r="F162" s="53"/>
      <c r="G162" s="49"/>
      <c r="H162" s="49"/>
      <c r="I162" s="49"/>
      <c r="J162" s="52"/>
      <c r="K162" s="54"/>
      <c r="L162" s="54"/>
      <c r="M162" s="55"/>
      <c r="N162" s="55"/>
      <c r="O162" s="56"/>
      <c r="P162" s="52"/>
      <c r="Q162" s="49"/>
      <c r="R162" s="52"/>
      <c r="S162" s="52"/>
      <c r="T162" s="328"/>
      <c r="U162" s="331"/>
      <c r="V162" s="57"/>
      <c r="W162" s="57"/>
      <c r="X162" s="331"/>
      <c r="Y162" s="58"/>
      <c r="AD162" s="59"/>
      <c r="AE162" s="60"/>
      <c r="AF162" s="61"/>
      <c r="AG162" s="59"/>
      <c r="AH162" s="61"/>
      <c r="AJ162" s="61"/>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48"/>
      <c r="BP162" s="29"/>
      <c r="BQ162" s="29"/>
      <c r="BR162" s="29"/>
      <c r="BS162" s="29"/>
      <c r="BT162" s="29"/>
      <c r="BU162" s="29"/>
      <c r="BV162" s="29"/>
      <c r="BW162" s="29"/>
      <c r="BX162" s="29"/>
      <c r="BY162" s="29"/>
      <c r="BZ162" s="29"/>
      <c r="CA162" s="29"/>
      <c r="CB162" s="29"/>
      <c r="CC162" s="29"/>
      <c r="CD162" s="29"/>
      <c r="CE162" s="29"/>
      <c r="CF162" s="29"/>
      <c r="CG162" s="29"/>
      <c r="CH162" s="29"/>
      <c r="CI162" s="29"/>
      <c r="CJ162" s="29"/>
      <c r="CK162" s="29"/>
      <c r="CL162" s="29"/>
      <c r="CM162" s="29"/>
      <c r="CN162" s="29"/>
      <c r="CO162" s="29"/>
      <c r="CP162" s="29"/>
      <c r="CQ162" s="29"/>
      <c r="CR162" s="29"/>
    </row>
    <row r="163" spans="1:96" s="28" customFormat="1" ht="30" customHeight="1">
      <c r="A163" s="49"/>
      <c r="B163" s="50"/>
      <c r="C163" s="51"/>
      <c r="D163" s="49"/>
      <c r="E163" s="52"/>
      <c r="F163" s="53"/>
      <c r="G163" s="49"/>
      <c r="H163" s="49"/>
      <c r="I163" s="49"/>
      <c r="J163" s="52"/>
      <c r="K163" s="54"/>
      <c r="L163" s="54"/>
      <c r="M163" s="55"/>
      <c r="N163" s="55"/>
      <c r="O163" s="56"/>
      <c r="P163" s="52"/>
      <c r="Q163" s="49"/>
      <c r="R163" s="52"/>
      <c r="S163" s="52"/>
      <c r="T163" s="328"/>
      <c r="U163" s="331"/>
      <c r="V163" s="57"/>
      <c r="W163" s="57"/>
      <c r="X163" s="331"/>
      <c r="Y163" s="58"/>
      <c r="AD163" s="59"/>
      <c r="AE163" s="60"/>
      <c r="AF163" s="61"/>
      <c r="AG163" s="59"/>
      <c r="AH163" s="61"/>
      <c r="AJ163" s="61"/>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48"/>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row>
    <row r="164" spans="1:96" s="28" customFormat="1" ht="30" customHeight="1">
      <c r="A164" s="49"/>
      <c r="B164" s="50"/>
      <c r="C164" s="51"/>
      <c r="D164" s="49"/>
      <c r="E164" s="52"/>
      <c r="F164" s="53"/>
      <c r="G164" s="49"/>
      <c r="H164" s="49"/>
      <c r="I164" s="49"/>
      <c r="J164" s="52"/>
      <c r="K164" s="54"/>
      <c r="L164" s="54"/>
      <c r="M164" s="55"/>
      <c r="N164" s="55"/>
      <c r="O164" s="56"/>
      <c r="P164" s="52"/>
      <c r="Q164" s="49"/>
      <c r="R164" s="52"/>
      <c r="S164" s="52"/>
      <c r="T164" s="328"/>
      <c r="U164" s="331"/>
      <c r="V164" s="57"/>
      <c r="W164" s="57"/>
      <c r="X164" s="331"/>
      <c r="Y164" s="58"/>
      <c r="AD164" s="59"/>
      <c r="AE164" s="60"/>
      <c r="AF164" s="61"/>
      <c r="AG164" s="59"/>
      <c r="AH164" s="61"/>
      <c r="AJ164" s="61"/>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48"/>
      <c r="BP164" s="29"/>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row>
    <row r="165" spans="1:96" s="28" customFormat="1" ht="30" customHeight="1">
      <c r="A165" s="49"/>
      <c r="B165" s="50"/>
      <c r="C165" s="51"/>
      <c r="D165" s="49"/>
      <c r="E165" s="52"/>
      <c r="F165" s="53"/>
      <c r="G165" s="49"/>
      <c r="H165" s="49"/>
      <c r="I165" s="49"/>
      <c r="J165" s="52"/>
      <c r="K165" s="54"/>
      <c r="L165" s="54"/>
      <c r="M165" s="55"/>
      <c r="N165" s="55"/>
      <c r="O165" s="56"/>
      <c r="P165" s="52"/>
      <c r="Q165" s="49"/>
      <c r="R165" s="52"/>
      <c r="S165" s="52"/>
      <c r="T165" s="328"/>
      <c r="U165" s="331"/>
      <c r="V165" s="57"/>
      <c r="W165" s="57"/>
      <c r="X165" s="331"/>
      <c r="Y165" s="58"/>
      <c r="AD165" s="59"/>
      <c r="AE165" s="60"/>
      <c r="AF165" s="61"/>
      <c r="AG165" s="59"/>
      <c r="AH165" s="61"/>
      <c r="AJ165" s="61"/>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48"/>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row>
    <row r="166" spans="1:96" s="28" customFormat="1" ht="30" customHeight="1">
      <c r="A166" s="49"/>
      <c r="B166" s="50"/>
      <c r="C166" s="51"/>
      <c r="D166" s="49"/>
      <c r="E166" s="52"/>
      <c r="F166" s="53"/>
      <c r="G166" s="49"/>
      <c r="H166" s="49"/>
      <c r="I166" s="49"/>
      <c r="J166" s="52"/>
      <c r="K166" s="54"/>
      <c r="L166" s="54"/>
      <c r="M166" s="55"/>
      <c r="N166" s="55"/>
      <c r="O166" s="56"/>
      <c r="P166" s="52"/>
      <c r="Q166" s="49"/>
      <c r="R166" s="52"/>
      <c r="S166" s="52"/>
      <c r="T166" s="328"/>
      <c r="U166" s="331"/>
      <c r="V166" s="57"/>
      <c r="W166" s="57"/>
      <c r="X166" s="331"/>
      <c r="Y166" s="58"/>
      <c r="AD166" s="59"/>
      <c r="AE166" s="60"/>
      <c r="AF166" s="61"/>
      <c r="AG166" s="59"/>
      <c r="AH166" s="61"/>
      <c r="AJ166" s="61"/>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48"/>
      <c r="BP166" s="29"/>
      <c r="BQ166" s="29"/>
      <c r="BR166" s="29"/>
      <c r="BS166" s="29"/>
      <c r="BT166" s="29"/>
      <c r="BU166" s="29"/>
      <c r="BV166" s="29"/>
      <c r="BW166" s="29"/>
      <c r="BX166" s="29"/>
      <c r="BY166" s="29"/>
      <c r="BZ166" s="29"/>
      <c r="CA166" s="29"/>
      <c r="CB166" s="29"/>
      <c r="CC166" s="29"/>
      <c r="CD166" s="29"/>
      <c r="CE166" s="29"/>
      <c r="CF166" s="29"/>
      <c r="CG166" s="29"/>
      <c r="CH166" s="29"/>
      <c r="CI166" s="29"/>
      <c r="CJ166" s="29"/>
      <c r="CK166" s="29"/>
      <c r="CL166" s="29"/>
      <c r="CM166" s="29"/>
      <c r="CN166" s="29"/>
      <c r="CO166" s="29"/>
      <c r="CP166" s="29"/>
      <c r="CQ166" s="29"/>
      <c r="CR166" s="29"/>
    </row>
    <row r="167" spans="1:96" s="28" customFormat="1" ht="30" customHeight="1">
      <c r="A167" s="49"/>
      <c r="B167" s="50"/>
      <c r="C167" s="51"/>
      <c r="D167" s="49"/>
      <c r="E167" s="52"/>
      <c r="F167" s="53"/>
      <c r="G167" s="49"/>
      <c r="H167" s="49"/>
      <c r="I167" s="49"/>
      <c r="J167" s="52"/>
      <c r="K167" s="54"/>
      <c r="L167" s="54"/>
      <c r="M167" s="55"/>
      <c r="N167" s="55"/>
      <c r="O167" s="56"/>
      <c r="P167" s="52"/>
      <c r="Q167" s="49"/>
      <c r="R167" s="52"/>
      <c r="S167" s="52"/>
      <c r="T167" s="328"/>
      <c r="U167" s="331"/>
      <c r="V167" s="57"/>
      <c r="W167" s="57"/>
      <c r="X167" s="331"/>
      <c r="Y167" s="58"/>
      <c r="AD167" s="59"/>
      <c r="AE167" s="60"/>
      <c r="AF167" s="61"/>
      <c r="AG167" s="59"/>
      <c r="AH167" s="61"/>
      <c r="AJ167" s="61"/>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48"/>
      <c r="BP167" s="29"/>
      <c r="BQ167" s="29"/>
      <c r="BR167" s="29"/>
      <c r="BS167" s="29"/>
      <c r="BT167" s="29"/>
      <c r="BU167" s="29"/>
      <c r="BV167" s="29"/>
      <c r="BW167" s="29"/>
      <c r="BX167" s="29"/>
      <c r="BY167" s="29"/>
      <c r="BZ167" s="29"/>
      <c r="CA167" s="29"/>
      <c r="CB167" s="29"/>
      <c r="CC167" s="29"/>
      <c r="CD167" s="29"/>
      <c r="CE167" s="29"/>
      <c r="CF167" s="29"/>
      <c r="CG167" s="29"/>
      <c r="CH167" s="29"/>
      <c r="CI167" s="29"/>
      <c r="CJ167" s="29"/>
      <c r="CK167" s="29"/>
      <c r="CL167" s="29"/>
      <c r="CM167" s="29"/>
      <c r="CN167" s="29"/>
      <c r="CO167" s="29"/>
      <c r="CP167" s="29"/>
      <c r="CQ167" s="29"/>
      <c r="CR167" s="29"/>
    </row>
    <row r="168" spans="1:96" s="28" customFormat="1" ht="30" customHeight="1">
      <c r="A168" s="49"/>
      <c r="B168" s="50"/>
      <c r="C168" s="51"/>
      <c r="D168" s="49"/>
      <c r="E168" s="52"/>
      <c r="F168" s="53"/>
      <c r="G168" s="49"/>
      <c r="H168" s="49"/>
      <c r="I168" s="49"/>
      <c r="J168" s="52"/>
      <c r="K168" s="54"/>
      <c r="L168" s="54"/>
      <c r="M168" s="55"/>
      <c r="N168" s="55"/>
      <c r="O168" s="56"/>
      <c r="P168" s="52"/>
      <c r="Q168" s="49"/>
      <c r="R168" s="52"/>
      <c r="S168" s="52"/>
      <c r="T168" s="328"/>
      <c r="U168" s="331"/>
      <c r="V168" s="57"/>
      <c r="W168" s="57"/>
      <c r="X168" s="331"/>
      <c r="Y168" s="58"/>
      <c r="AD168" s="59"/>
      <c r="AE168" s="60"/>
      <c r="AF168" s="61"/>
      <c r="AG168" s="59"/>
      <c r="AH168" s="61"/>
      <c r="AJ168" s="61"/>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48"/>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row>
    <row r="169" spans="1:96" s="28" customFormat="1" ht="30" customHeight="1">
      <c r="A169" s="49"/>
      <c r="B169" s="50"/>
      <c r="C169" s="51"/>
      <c r="D169" s="49"/>
      <c r="E169" s="52"/>
      <c r="F169" s="53"/>
      <c r="G169" s="49"/>
      <c r="H169" s="49"/>
      <c r="I169" s="49"/>
      <c r="J169" s="52"/>
      <c r="K169" s="54"/>
      <c r="L169" s="54"/>
      <c r="M169" s="55"/>
      <c r="N169" s="55"/>
      <c r="O169" s="56"/>
      <c r="P169" s="52"/>
      <c r="Q169" s="49"/>
      <c r="R169" s="52"/>
      <c r="S169" s="52"/>
      <c r="T169" s="328"/>
      <c r="U169" s="331"/>
      <c r="V169" s="57"/>
      <c r="W169" s="57"/>
      <c r="X169" s="331"/>
      <c r="Y169" s="58"/>
      <c r="AD169" s="59"/>
      <c r="AE169" s="60"/>
      <c r="AF169" s="61"/>
      <c r="AG169" s="59"/>
      <c r="AH169" s="61"/>
      <c r="AJ169" s="61"/>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48"/>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row>
    <row r="170" spans="1:96" s="28" customFormat="1" ht="30" customHeight="1">
      <c r="A170" s="49"/>
      <c r="B170" s="50"/>
      <c r="C170" s="51"/>
      <c r="D170" s="49"/>
      <c r="E170" s="52"/>
      <c r="F170" s="53"/>
      <c r="G170" s="49"/>
      <c r="H170" s="49"/>
      <c r="I170" s="49"/>
      <c r="J170" s="52"/>
      <c r="K170" s="54"/>
      <c r="L170" s="54"/>
      <c r="M170" s="55"/>
      <c r="N170" s="55"/>
      <c r="O170" s="56"/>
      <c r="P170" s="52"/>
      <c r="Q170" s="49"/>
      <c r="R170" s="52"/>
      <c r="S170" s="52"/>
      <c r="T170" s="328"/>
      <c r="U170" s="331"/>
      <c r="V170" s="57"/>
      <c r="W170" s="57"/>
      <c r="X170" s="331"/>
      <c r="Y170" s="58"/>
      <c r="AD170" s="59"/>
      <c r="AE170" s="60"/>
      <c r="AF170" s="61"/>
      <c r="AG170" s="59"/>
      <c r="AH170" s="61"/>
      <c r="AJ170" s="61"/>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48"/>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row>
    <row r="171" spans="1:96" s="28" customFormat="1" ht="30" customHeight="1">
      <c r="A171" s="49"/>
      <c r="B171" s="50"/>
      <c r="C171" s="51"/>
      <c r="D171" s="49"/>
      <c r="E171" s="52"/>
      <c r="F171" s="53"/>
      <c r="G171" s="49"/>
      <c r="H171" s="49"/>
      <c r="I171" s="49"/>
      <c r="J171" s="52"/>
      <c r="K171" s="54"/>
      <c r="L171" s="54"/>
      <c r="M171" s="55"/>
      <c r="N171" s="55"/>
      <c r="O171" s="56"/>
      <c r="P171" s="52"/>
      <c r="Q171" s="49"/>
      <c r="R171" s="52"/>
      <c r="S171" s="52"/>
      <c r="T171" s="328"/>
      <c r="U171" s="331"/>
      <c r="V171" s="57"/>
      <c r="W171" s="57"/>
      <c r="X171" s="331"/>
      <c r="Y171" s="58"/>
      <c r="AD171" s="59"/>
      <c r="AE171" s="60"/>
      <c r="AF171" s="61"/>
      <c r="AG171" s="59"/>
      <c r="AH171" s="61"/>
      <c r="AJ171" s="61"/>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48"/>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row>
    <row r="172" spans="1:96" s="28" customFormat="1" ht="30" customHeight="1">
      <c r="A172" s="49"/>
      <c r="B172" s="50"/>
      <c r="C172" s="51"/>
      <c r="D172" s="49"/>
      <c r="E172" s="52"/>
      <c r="F172" s="53"/>
      <c r="G172" s="49"/>
      <c r="H172" s="49"/>
      <c r="I172" s="49"/>
      <c r="J172" s="52"/>
      <c r="K172" s="54"/>
      <c r="L172" s="54"/>
      <c r="M172" s="55"/>
      <c r="N172" s="55"/>
      <c r="O172" s="56"/>
      <c r="P172" s="52"/>
      <c r="Q172" s="49"/>
      <c r="R172" s="52"/>
      <c r="S172" s="52"/>
      <c r="T172" s="328"/>
      <c r="U172" s="331"/>
      <c r="V172" s="57"/>
      <c r="W172" s="57"/>
      <c r="X172" s="331"/>
      <c r="Y172" s="58"/>
      <c r="AD172" s="59"/>
      <c r="AE172" s="60"/>
      <c r="AF172" s="61"/>
      <c r="AG172" s="59"/>
      <c r="AH172" s="61"/>
      <c r="AJ172" s="61"/>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48"/>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CM172" s="29"/>
      <c r="CN172" s="29"/>
      <c r="CO172" s="29"/>
      <c r="CP172" s="29"/>
      <c r="CQ172" s="29"/>
      <c r="CR172" s="29"/>
    </row>
    <row r="173" spans="1:96" s="28" customFormat="1" ht="30" customHeight="1">
      <c r="A173" s="49"/>
      <c r="B173" s="50"/>
      <c r="C173" s="51"/>
      <c r="D173" s="49"/>
      <c r="E173" s="52"/>
      <c r="F173" s="53"/>
      <c r="G173" s="49"/>
      <c r="H173" s="49"/>
      <c r="I173" s="49"/>
      <c r="J173" s="52"/>
      <c r="K173" s="54"/>
      <c r="L173" s="54"/>
      <c r="M173" s="55"/>
      <c r="N173" s="55"/>
      <c r="O173" s="56"/>
      <c r="P173" s="52"/>
      <c r="Q173" s="49"/>
      <c r="R173" s="52"/>
      <c r="S173" s="52"/>
      <c r="T173" s="328"/>
      <c r="U173" s="331"/>
      <c r="V173" s="57"/>
      <c r="W173" s="57"/>
      <c r="X173" s="331"/>
      <c r="Y173" s="58"/>
      <c r="AD173" s="59"/>
      <c r="AE173" s="60"/>
      <c r="AF173" s="61"/>
      <c r="AG173" s="59"/>
      <c r="AH173" s="61"/>
      <c r="AJ173" s="61"/>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48"/>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row>
    <row r="174" spans="1:96" s="28" customFormat="1" ht="30" customHeight="1">
      <c r="A174" s="49"/>
      <c r="B174" s="50"/>
      <c r="C174" s="51"/>
      <c r="D174" s="49"/>
      <c r="E174" s="52"/>
      <c r="F174" s="53"/>
      <c r="G174" s="49"/>
      <c r="H174" s="49"/>
      <c r="I174" s="49"/>
      <c r="J174" s="52"/>
      <c r="K174" s="54"/>
      <c r="L174" s="54"/>
      <c r="M174" s="55"/>
      <c r="N174" s="55"/>
      <c r="O174" s="56"/>
      <c r="P174" s="52"/>
      <c r="Q174" s="49"/>
      <c r="R174" s="52"/>
      <c r="S174" s="52"/>
      <c r="T174" s="328"/>
      <c r="U174" s="331"/>
      <c r="V174" s="57"/>
      <c r="W174" s="57"/>
      <c r="X174" s="331"/>
      <c r="Y174" s="58"/>
      <c r="AD174" s="59"/>
      <c r="AE174" s="60"/>
      <c r="AF174" s="61"/>
      <c r="AG174" s="59"/>
      <c r="AH174" s="61"/>
      <c r="AJ174" s="61"/>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48"/>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row>
    <row r="175" spans="1:96" s="28" customFormat="1" ht="30" customHeight="1">
      <c r="A175" s="49"/>
      <c r="B175" s="50"/>
      <c r="C175" s="51"/>
      <c r="D175" s="49"/>
      <c r="E175" s="52"/>
      <c r="F175" s="53"/>
      <c r="G175" s="49"/>
      <c r="H175" s="49"/>
      <c r="I175" s="49"/>
      <c r="J175" s="52"/>
      <c r="K175" s="54"/>
      <c r="L175" s="54"/>
      <c r="M175" s="55"/>
      <c r="N175" s="55"/>
      <c r="O175" s="56"/>
      <c r="P175" s="52"/>
      <c r="Q175" s="49"/>
      <c r="R175" s="52"/>
      <c r="S175" s="52"/>
      <c r="T175" s="328"/>
      <c r="U175" s="331"/>
      <c r="V175" s="57"/>
      <c r="W175" s="57"/>
      <c r="X175" s="331"/>
      <c r="Y175" s="58"/>
      <c r="AD175" s="59"/>
      <c r="AE175" s="60"/>
      <c r="AF175" s="61"/>
      <c r="AG175" s="59"/>
      <c r="AH175" s="61"/>
      <c r="AJ175" s="61"/>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48"/>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row>
    <row r="176" spans="1:96" s="28" customFormat="1" ht="30" customHeight="1">
      <c r="A176" s="49"/>
      <c r="B176" s="50"/>
      <c r="C176" s="51"/>
      <c r="D176" s="49"/>
      <c r="E176" s="52"/>
      <c r="F176" s="53"/>
      <c r="G176" s="49"/>
      <c r="H176" s="49"/>
      <c r="I176" s="49"/>
      <c r="J176" s="52"/>
      <c r="K176" s="54"/>
      <c r="L176" s="54"/>
      <c r="M176" s="55"/>
      <c r="N176" s="55"/>
      <c r="O176" s="56"/>
      <c r="P176" s="52"/>
      <c r="Q176" s="49"/>
      <c r="R176" s="52"/>
      <c r="S176" s="52"/>
      <c r="T176" s="328"/>
      <c r="U176" s="331"/>
      <c r="V176" s="57"/>
      <c r="W176" s="57"/>
      <c r="X176" s="331"/>
      <c r="Y176" s="58"/>
      <c r="AD176" s="59"/>
      <c r="AE176" s="60"/>
      <c r="AF176" s="61"/>
      <c r="AG176" s="59"/>
      <c r="AH176" s="61"/>
      <c r="AJ176" s="61"/>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48"/>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row>
    <row r="177" spans="1:96" s="28" customFormat="1" ht="30" customHeight="1">
      <c r="A177" s="49"/>
      <c r="B177" s="50"/>
      <c r="C177" s="51"/>
      <c r="D177" s="49"/>
      <c r="E177" s="52"/>
      <c r="F177" s="53"/>
      <c r="G177" s="49"/>
      <c r="H177" s="49"/>
      <c r="I177" s="49"/>
      <c r="J177" s="52"/>
      <c r="K177" s="54"/>
      <c r="L177" s="54"/>
      <c r="M177" s="55"/>
      <c r="N177" s="55"/>
      <c r="O177" s="56"/>
      <c r="P177" s="52"/>
      <c r="Q177" s="49"/>
      <c r="R177" s="52"/>
      <c r="S177" s="52"/>
      <c r="T177" s="328"/>
      <c r="U177" s="331"/>
      <c r="V177" s="57"/>
      <c r="W177" s="57"/>
      <c r="X177" s="331"/>
      <c r="Y177" s="58"/>
      <c r="AD177" s="59"/>
      <c r="AE177" s="60"/>
      <c r="AF177" s="61"/>
      <c r="AG177" s="59"/>
      <c r="AH177" s="61"/>
      <c r="AJ177" s="61"/>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48"/>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row>
    <row r="178" spans="1:96" s="28" customFormat="1" ht="30" customHeight="1">
      <c r="A178" s="49"/>
      <c r="B178" s="50"/>
      <c r="C178" s="51"/>
      <c r="D178" s="49"/>
      <c r="E178" s="52"/>
      <c r="F178" s="53"/>
      <c r="G178" s="49"/>
      <c r="H178" s="49"/>
      <c r="I178" s="49"/>
      <c r="J178" s="52"/>
      <c r="K178" s="54"/>
      <c r="L178" s="54"/>
      <c r="M178" s="55"/>
      <c r="N178" s="55"/>
      <c r="O178" s="56"/>
      <c r="P178" s="52"/>
      <c r="Q178" s="49"/>
      <c r="R178" s="52"/>
      <c r="S178" s="52"/>
      <c r="T178" s="328"/>
      <c r="U178" s="331"/>
      <c r="V178" s="57"/>
      <c r="W178" s="57"/>
      <c r="X178" s="331"/>
      <c r="Y178" s="58"/>
      <c r="AD178" s="59"/>
      <c r="AE178" s="60"/>
      <c r="AF178" s="61"/>
      <c r="AG178" s="59"/>
      <c r="AH178" s="61"/>
      <c r="AJ178" s="61"/>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48"/>
      <c r="BP178" s="29"/>
      <c r="BQ178" s="29"/>
      <c r="BR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N178" s="29"/>
      <c r="CO178" s="29"/>
      <c r="CP178" s="29"/>
      <c r="CQ178" s="29"/>
      <c r="CR178" s="29"/>
    </row>
    <row r="179" spans="1:96" s="28" customFormat="1" ht="30" customHeight="1">
      <c r="A179" s="49"/>
      <c r="B179" s="50"/>
      <c r="C179" s="51"/>
      <c r="D179" s="49"/>
      <c r="E179" s="52"/>
      <c r="F179" s="53"/>
      <c r="G179" s="49"/>
      <c r="H179" s="49"/>
      <c r="I179" s="49"/>
      <c r="J179" s="52"/>
      <c r="K179" s="54"/>
      <c r="L179" s="54"/>
      <c r="M179" s="55"/>
      <c r="N179" s="55"/>
      <c r="O179" s="56"/>
      <c r="P179" s="52"/>
      <c r="Q179" s="49"/>
      <c r="R179" s="52"/>
      <c r="S179" s="52"/>
      <c r="T179" s="328"/>
      <c r="U179" s="331"/>
      <c r="V179" s="57"/>
      <c r="W179" s="57"/>
      <c r="X179" s="331"/>
      <c r="Y179" s="58"/>
      <c r="AD179" s="59"/>
      <c r="AE179" s="60"/>
      <c r="AF179" s="61"/>
      <c r="AG179" s="59"/>
      <c r="AH179" s="61"/>
      <c r="AJ179" s="61"/>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48"/>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row>
    <row r="180" spans="1:96" s="28" customFormat="1" ht="30" customHeight="1">
      <c r="A180" s="49"/>
      <c r="B180" s="50"/>
      <c r="C180" s="51"/>
      <c r="D180" s="49"/>
      <c r="E180" s="52"/>
      <c r="F180" s="53"/>
      <c r="G180" s="49"/>
      <c r="H180" s="49"/>
      <c r="I180" s="49"/>
      <c r="J180" s="52"/>
      <c r="K180" s="54"/>
      <c r="L180" s="54"/>
      <c r="M180" s="55"/>
      <c r="N180" s="55"/>
      <c r="O180" s="56"/>
      <c r="P180" s="52"/>
      <c r="Q180" s="49"/>
      <c r="R180" s="52"/>
      <c r="S180" s="52"/>
      <c r="T180" s="328"/>
      <c r="U180" s="331"/>
      <c r="V180" s="57"/>
      <c r="W180" s="57"/>
      <c r="X180" s="331"/>
      <c r="Y180" s="58"/>
      <c r="AD180" s="59"/>
      <c r="AE180" s="60"/>
      <c r="AF180" s="61"/>
      <c r="AG180" s="59"/>
      <c r="AH180" s="61"/>
      <c r="AJ180" s="61"/>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48"/>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row>
    <row r="181" spans="1:96" s="28" customFormat="1" ht="30" customHeight="1">
      <c r="A181" s="49"/>
      <c r="B181" s="50"/>
      <c r="C181" s="51"/>
      <c r="D181" s="49"/>
      <c r="E181" s="52"/>
      <c r="F181" s="53"/>
      <c r="G181" s="49"/>
      <c r="H181" s="49"/>
      <c r="I181" s="49"/>
      <c r="J181" s="52"/>
      <c r="K181" s="54"/>
      <c r="L181" s="54"/>
      <c r="M181" s="55"/>
      <c r="N181" s="55"/>
      <c r="O181" s="56"/>
      <c r="P181" s="52"/>
      <c r="Q181" s="49"/>
      <c r="R181" s="52"/>
      <c r="S181" s="52"/>
      <c r="T181" s="328"/>
      <c r="U181" s="331"/>
      <c r="V181" s="57"/>
      <c r="W181" s="57"/>
      <c r="X181" s="331"/>
      <c r="Y181" s="58"/>
      <c r="AD181" s="59"/>
      <c r="AE181" s="60"/>
      <c r="AF181" s="61"/>
      <c r="AG181" s="59"/>
      <c r="AH181" s="61"/>
      <c r="AJ181" s="61"/>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48"/>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row>
    <row r="182" spans="1:96" s="28" customFormat="1" ht="30" customHeight="1">
      <c r="A182" s="49"/>
      <c r="B182" s="50"/>
      <c r="C182" s="51"/>
      <c r="D182" s="49"/>
      <c r="E182" s="52"/>
      <c r="F182" s="53"/>
      <c r="G182" s="49"/>
      <c r="H182" s="49"/>
      <c r="I182" s="49"/>
      <c r="J182" s="52"/>
      <c r="K182" s="54"/>
      <c r="L182" s="54"/>
      <c r="M182" s="55"/>
      <c r="N182" s="55"/>
      <c r="O182" s="56"/>
      <c r="P182" s="52"/>
      <c r="Q182" s="49"/>
      <c r="R182" s="52"/>
      <c r="S182" s="52"/>
      <c r="T182" s="328"/>
      <c r="U182" s="331"/>
      <c r="V182" s="57"/>
      <c r="W182" s="57"/>
      <c r="X182" s="331"/>
      <c r="Y182" s="58"/>
      <c r="AD182" s="59"/>
      <c r="AE182" s="60"/>
      <c r="AF182" s="61"/>
      <c r="AG182" s="59"/>
      <c r="AH182" s="61"/>
      <c r="AJ182" s="61"/>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48"/>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row>
    <row r="183" spans="1:96" s="28" customFormat="1" ht="30" customHeight="1">
      <c r="A183" s="49"/>
      <c r="B183" s="50"/>
      <c r="C183" s="51"/>
      <c r="D183" s="49"/>
      <c r="E183" s="52"/>
      <c r="F183" s="53"/>
      <c r="G183" s="49"/>
      <c r="H183" s="49"/>
      <c r="I183" s="49"/>
      <c r="J183" s="52"/>
      <c r="K183" s="54"/>
      <c r="L183" s="54"/>
      <c r="M183" s="55"/>
      <c r="N183" s="55"/>
      <c r="O183" s="56"/>
      <c r="P183" s="52"/>
      <c r="Q183" s="49"/>
      <c r="R183" s="52"/>
      <c r="S183" s="52"/>
      <c r="T183" s="328"/>
      <c r="U183" s="331"/>
      <c r="V183" s="57"/>
      <c r="W183" s="57"/>
      <c r="X183" s="331"/>
      <c r="Y183" s="58"/>
      <c r="AD183" s="59"/>
      <c r="AE183" s="60"/>
      <c r="AF183" s="61"/>
      <c r="AG183" s="59"/>
      <c r="AH183" s="61"/>
      <c r="AJ183" s="61"/>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48"/>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N183" s="29"/>
      <c r="CO183" s="29"/>
      <c r="CP183" s="29"/>
      <c r="CQ183" s="29"/>
      <c r="CR183" s="29"/>
    </row>
    <row r="184" spans="1:96" s="28" customFormat="1" ht="30" customHeight="1">
      <c r="A184" s="49"/>
      <c r="B184" s="50"/>
      <c r="C184" s="51"/>
      <c r="D184" s="49"/>
      <c r="E184" s="52"/>
      <c r="F184" s="53"/>
      <c r="G184" s="49"/>
      <c r="H184" s="49"/>
      <c r="I184" s="49"/>
      <c r="J184" s="52"/>
      <c r="K184" s="54"/>
      <c r="L184" s="54"/>
      <c r="M184" s="55"/>
      <c r="N184" s="55"/>
      <c r="O184" s="56"/>
      <c r="P184" s="52"/>
      <c r="Q184" s="49"/>
      <c r="R184" s="52"/>
      <c r="S184" s="52"/>
      <c r="T184" s="328"/>
      <c r="U184" s="331"/>
      <c r="V184" s="57"/>
      <c r="W184" s="57"/>
      <c r="X184" s="331"/>
      <c r="Y184" s="58"/>
      <c r="AD184" s="59"/>
      <c r="AE184" s="60"/>
      <c r="AF184" s="61"/>
      <c r="AG184" s="59"/>
      <c r="AH184" s="61"/>
      <c r="AJ184" s="61"/>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48"/>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row>
    <row r="185" spans="1:96" s="28" customFormat="1" ht="30" customHeight="1">
      <c r="A185" s="49"/>
      <c r="B185" s="50"/>
      <c r="C185" s="51"/>
      <c r="D185" s="49"/>
      <c r="E185" s="52"/>
      <c r="F185" s="53"/>
      <c r="G185" s="49"/>
      <c r="H185" s="49"/>
      <c r="I185" s="49"/>
      <c r="J185" s="52"/>
      <c r="K185" s="54"/>
      <c r="L185" s="54"/>
      <c r="M185" s="55"/>
      <c r="N185" s="55"/>
      <c r="O185" s="56"/>
      <c r="P185" s="52"/>
      <c r="Q185" s="49"/>
      <c r="R185" s="52"/>
      <c r="S185" s="52"/>
      <c r="T185" s="328"/>
      <c r="U185" s="331"/>
      <c r="V185" s="57"/>
      <c r="W185" s="57"/>
      <c r="X185" s="331"/>
      <c r="Y185" s="58"/>
      <c r="AD185" s="59"/>
      <c r="AE185" s="60"/>
      <c r="AF185" s="61"/>
      <c r="AG185" s="59"/>
      <c r="AH185" s="61"/>
      <c r="AJ185" s="61"/>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48"/>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row>
    <row r="186" spans="1:96" s="28" customFormat="1" ht="30" customHeight="1">
      <c r="A186" s="49"/>
      <c r="B186" s="50"/>
      <c r="C186" s="51"/>
      <c r="D186" s="49"/>
      <c r="E186" s="52"/>
      <c r="F186" s="53"/>
      <c r="G186" s="49"/>
      <c r="H186" s="49"/>
      <c r="I186" s="49"/>
      <c r="J186" s="52"/>
      <c r="K186" s="54"/>
      <c r="L186" s="54"/>
      <c r="M186" s="55"/>
      <c r="N186" s="55"/>
      <c r="O186" s="56"/>
      <c r="P186" s="52"/>
      <c r="Q186" s="49"/>
      <c r="R186" s="52"/>
      <c r="S186" s="52"/>
      <c r="T186" s="328"/>
      <c r="U186" s="331"/>
      <c r="V186" s="57"/>
      <c r="W186" s="57"/>
      <c r="X186" s="331"/>
      <c r="Y186" s="58"/>
      <c r="AD186" s="59"/>
      <c r="AE186" s="60"/>
      <c r="AF186" s="61"/>
      <c r="AG186" s="59"/>
      <c r="AH186" s="61"/>
      <c r="AJ186" s="61"/>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48"/>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row>
    <row r="187" spans="1:96" s="28" customFormat="1" ht="30" customHeight="1">
      <c r="A187" s="49"/>
      <c r="B187" s="50"/>
      <c r="C187" s="51"/>
      <c r="D187" s="49"/>
      <c r="E187" s="52"/>
      <c r="F187" s="53"/>
      <c r="G187" s="49"/>
      <c r="H187" s="49"/>
      <c r="I187" s="49"/>
      <c r="J187" s="52"/>
      <c r="K187" s="54"/>
      <c r="L187" s="54"/>
      <c r="M187" s="55"/>
      <c r="N187" s="55"/>
      <c r="O187" s="56"/>
      <c r="P187" s="52"/>
      <c r="Q187" s="49"/>
      <c r="R187" s="52"/>
      <c r="S187" s="52"/>
      <c r="T187" s="328"/>
      <c r="U187" s="331"/>
      <c r="V187" s="57"/>
      <c r="W187" s="57"/>
      <c r="X187" s="331"/>
      <c r="Y187" s="58"/>
      <c r="AD187" s="59"/>
      <c r="AE187" s="60"/>
      <c r="AF187" s="61"/>
      <c r="AG187" s="59"/>
      <c r="AH187" s="61"/>
      <c r="AJ187" s="61"/>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48"/>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row>
    <row r="188" spans="1:96" s="28" customFormat="1" ht="30" customHeight="1">
      <c r="A188" s="49"/>
      <c r="B188" s="50"/>
      <c r="C188" s="51"/>
      <c r="D188" s="49"/>
      <c r="E188" s="52"/>
      <c r="F188" s="53"/>
      <c r="G188" s="49"/>
      <c r="H188" s="49"/>
      <c r="I188" s="49"/>
      <c r="J188" s="52"/>
      <c r="K188" s="54"/>
      <c r="L188" s="54"/>
      <c r="M188" s="55"/>
      <c r="N188" s="55"/>
      <c r="O188" s="56"/>
      <c r="P188" s="52"/>
      <c r="Q188" s="49"/>
      <c r="R188" s="52"/>
      <c r="S188" s="52"/>
      <c r="T188" s="328"/>
      <c r="U188" s="331"/>
      <c r="V188" s="57"/>
      <c r="W188" s="57"/>
      <c r="X188" s="331"/>
      <c r="Y188" s="58"/>
      <c r="AD188" s="59"/>
      <c r="AE188" s="60"/>
      <c r="AF188" s="61"/>
      <c r="AG188" s="59"/>
      <c r="AH188" s="61"/>
      <c r="AJ188" s="61"/>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48"/>
      <c r="BP188" s="29"/>
      <c r="BQ188" s="29"/>
      <c r="BR188" s="29"/>
      <c r="BS188" s="29"/>
      <c r="BT188" s="29"/>
      <c r="BU188" s="29"/>
      <c r="BV188" s="29"/>
      <c r="BW188" s="29"/>
      <c r="BX188" s="29"/>
      <c r="BY188" s="29"/>
      <c r="BZ188" s="29"/>
      <c r="CA188" s="29"/>
      <c r="CB188" s="29"/>
      <c r="CC188" s="29"/>
      <c r="CD188" s="29"/>
      <c r="CE188" s="29"/>
      <c r="CF188" s="29"/>
      <c r="CG188" s="29"/>
      <c r="CH188" s="29"/>
      <c r="CI188" s="29"/>
      <c r="CJ188" s="29"/>
      <c r="CK188" s="29"/>
      <c r="CL188" s="29"/>
      <c r="CM188" s="29"/>
      <c r="CN188" s="29"/>
      <c r="CO188" s="29"/>
      <c r="CP188" s="29"/>
      <c r="CQ188" s="29"/>
      <c r="CR188" s="29"/>
    </row>
    <row r="189" spans="1:96" s="28" customFormat="1" ht="30" customHeight="1">
      <c r="A189" s="49"/>
      <c r="B189" s="50"/>
      <c r="C189" s="51"/>
      <c r="D189" s="49"/>
      <c r="E189" s="52"/>
      <c r="F189" s="53"/>
      <c r="G189" s="49"/>
      <c r="H189" s="49"/>
      <c r="I189" s="49"/>
      <c r="J189" s="52"/>
      <c r="K189" s="54"/>
      <c r="L189" s="54"/>
      <c r="M189" s="55"/>
      <c r="N189" s="55"/>
      <c r="O189" s="56"/>
      <c r="P189" s="52"/>
      <c r="Q189" s="49"/>
      <c r="R189" s="52"/>
      <c r="S189" s="52"/>
      <c r="T189" s="328"/>
      <c r="U189" s="331"/>
      <c r="V189" s="57"/>
      <c r="W189" s="57"/>
      <c r="X189" s="331"/>
      <c r="Y189" s="58"/>
      <c r="AD189" s="59"/>
      <c r="AE189" s="60"/>
      <c r="AF189" s="61"/>
      <c r="AG189" s="59"/>
      <c r="AH189" s="61"/>
      <c r="AJ189" s="61"/>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48"/>
      <c r="BP189" s="29"/>
      <c r="BQ189" s="29"/>
      <c r="BR189" s="29"/>
      <c r="BS189" s="29"/>
      <c r="BT189" s="29"/>
      <c r="BU189" s="29"/>
      <c r="BV189" s="29"/>
      <c r="BW189" s="29"/>
      <c r="BX189" s="29"/>
      <c r="BY189" s="29"/>
      <c r="BZ189" s="29"/>
      <c r="CA189" s="29"/>
      <c r="CB189" s="29"/>
      <c r="CC189" s="29"/>
      <c r="CD189" s="29"/>
      <c r="CE189" s="29"/>
      <c r="CF189" s="29"/>
      <c r="CG189" s="29"/>
      <c r="CH189" s="29"/>
      <c r="CI189" s="29"/>
      <c r="CJ189" s="29"/>
      <c r="CK189" s="29"/>
      <c r="CL189" s="29"/>
      <c r="CM189" s="29"/>
      <c r="CN189" s="29"/>
      <c r="CO189" s="29"/>
      <c r="CP189" s="29"/>
      <c r="CQ189" s="29"/>
      <c r="CR189" s="29"/>
    </row>
    <row r="190" spans="1:96" s="28" customFormat="1" ht="30" customHeight="1">
      <c r="A190" s="49"/>
      <c r="B190" s="50"/>
      <c r="C190" s="51"/>
      <c r="D190" s="49"/>
      <c r="E190" s="52"/>
      <c r="F190" s="53"/>
      <c r="G190" s="49"/>
      <c r="H190" s="49"/>
      <c r="I190" s="49"/>
      <c r="J190" s="52"/>
      <c r="K190" s="54"/>
      <c r="L190" s="54"/>
      <c r="M190" s="55"/>
      <c r="N190" s="55"/>
      <c r="O190" s="56"/>
      <c r="P190" s="52"/>
      <c r="Q190" s="49"/>
      <c r="R190" s="52"/>
      <c r="S190" s="52"/>
      <c r="T190" s="328"/>
      <c r="U190" s="331"/>
      <c r="V190" s="57"/>
      <c r="W190" s="57"/>
      <c r="X190" s="331"/>
      <c r="Y190" s="58"/>
      <c r="AD190" s="59"/>
      <c r="AE190" s="60"/>
      <c r="AF190" s="61"/>
      <c r="AG190" s="59"/>
      <c r="AH190" s="61"/>
      <c r="AJ190" s="61"/>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48"/>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CM190" s="29"/>
      <c r="CN190" s="29"/>
      <c r="CO190" s="29"/>
      <c r="CP190" s="29"/>
      <c r="CQ190" s="29"/>
      <c r="CR190" s="29"/>
    </row>
    <row r="191" spans="1:96" s="28" customFormat="1" ht="30" customHeight="1">
      <c r="A191" s="49"/>
      <c r="B191" s="50"/>
      <c r="C191" s="51"/>
      <c r="D191" s="49"/>
      <c r="E191" s="52"/>
      <c r="F191" s="53"/>
      <c r="G191" s="49"/>
      <c r="H191" s="49"/>
      <c r="I191" s="49"/>
      <c r="J191" s="52"/>
      <c r="K191" s="54"/>
      <c r="L191" s="54"/>
      <c r="M191" s="55"/>
      <c r="N191" s="55"/>
      <c r="O191" s="56"/>
      <c r="P191" s="52"/>
      <c r="Q191" s="49"/>
      <c r="R191" s="52"/>
      <c r="S191" s="52"/>
      <c r="T191" s="328"/>
      <c r="U191" s="331"/>
      <c r="V191" s="57"/>
      <c r="W191" s="57"/>
      <c r="X191" s="331"/>
      <c r="Y191" s="58"/>
      <c r="AD191" s="59"/>
      <c r="AE191" s="60"/>
      <c r="AF191" s="61"/>
      <c r="AG191" s="59"/>
      <c r="AH191" s="61"/>
      <c r="AJ191" s="61"/>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48"/>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row>
    <row r="192" spans="1:96" s="28" customFormat="1" ht="30" customHeight="1">
      <c r="A192" s="49"/>
      <c r="B192" s="50"/>
      <c r="C192" s="51"/>
      <c r="D192" s="49"/>
      <c r="E192" s="52"/>
      <c r="F192" s="53"/>
      <c r="G192" s="49"/>
      <c r="H192" s="49"/>
      <c r="I192" s="49"/>
      <c r="J192" s="52"/>
      <c r="K192" s="54"/>
      <c r="L192" s="54"/>
      <c r="M192" s="55"/>
      <c r="N192" s="55"/>
      <c r="O192" s="56"/>
      <c r="P192" s="52"/>
      <c r="Q192" s="49"/>
      <c r="R192" s="52"/>
      <c r="S192" s="52"/>
      <c r="T192" s="328"/>
      <c r="U192" s="331"/>
      <c r="V192" s="57"/>
      <c r="W192" s="57"/>
      <c r="X192" s="331"/>
      <c r="Y192" s="58"/>
      <c r="AD192" s="59"/>
      <c r="AE192" s="60"/>
      <c r="AF192" s="61"/>
      <c r="AG192" s="59"/>
      <c r="AH192" s="61"/>
      <c r="AJ192" s="61"/>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48"/>
      <c r="BP192" s="29"/>
      <c r="BQ192" s="29"/>
      <c r="BR192" s="29"/>
      <c r="BS192" s="29"/>
      <c r="BT192" s="29"/>
      <c r="BU192" s="29"/>
      <c r="BV192" s="29"/>
      <c r="BW192" s="29"/>
      <c r="BX192" s="29"/>
      <c r="BY192" s="29"/>
      <c r="BZ192" s="29"/>
      <c r="CA192" s="29"/>
      <c r="CB192" s="29"/>
      <c r="CC192" s="29"/>
      <c r="CD192" s="29"/>
      <c r="CE192" s="29"/>
      <c r="CF192" s="29"/>
      <c r="CG192" s="29"/>
      <c r="CH192" s="29"/>
      <c r="CI192" s="29"/>
      <c r="CJ192" s="29"/>
      <c r="CK192" s="29"/>
      <c r="CL192" s="29"/>
      <c r="CM192" s="29"/>
      <c r="CN192" s="29"/>
      <c r="CO192" s="29"/>
      <c r="CP192" s="29"/>
      <c r="CQ192" s="29"/>
      <c r="CR192" s="29"/>
    </row>
    <row r="193" spans="1:96" s="28" customFormat="1" ht="30" customHeight="1">
      <c r="A193" s="49"/>
      <c r="B193" s="50"/>
      <c r="C193" s="51"/>
      <c r="D193" s="49"/>
      <c r="E193" s="52"/>
      <c r="F193" s="53"/>
      <c r="G193" s="49"/>
      <c r="H193" s="49"/>
      <c r="I193" s="49"/>
      <c r="J193" s="52"/>
      <c r="K193" s="54"/>
      <c r="L193" s="54"/>
      <c r="M193" s="55"/>
      <c r="N193" s="55"/>
      <c r="O193" s="56"/>
      <c r="P193" s="52"/>
      <c r="Q193" s="49"/>
      <c r="R193" s="52"/>
      <c r="S193" s="52"/>
      <c r="T193" s="328"/>
      <c r="U193" s="331"/>
      <c r="V193" s="57"/>
      <c r="W193" s="57"/>
      <c r="X193" s="331"/>
      <c r="Y193" s="58"/>
      <c r="AD193" s="59"/>
      <c r="AE193" s="60"/>
      <c r="AF193" s="61"/>
      <c r="AG193" s="59"/>
      <c r="AH193" s="61"/>
      <c r="AJ193" s="61"/>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48"/>
      <c r="BP193" s="29"/>
      <c r="BQ193" s="29"/>
      <c r="BR193" s="29"/>
      <c r="BS193" s="29"/>
      <c r="BT193" s="29"/>
      <c r="BU193" s="29"/>
      <c r="BV193" s="29"/>
      <c r="BW193" s="29"/>
      <c r="BX193" s="29"/>
      <c r="BY193" s="29"/>
      <c r="BZ193" s="29"/>
      <c r="CA193" s="29"/>
      <c r="CB193" s="29"/>
      <c r="CC193" s="29"/>
      <c r="CD193" s="29"/>
      <c r="CE193" s="29"/>
      <c r="CF193" s="29"/>
      <c r="CG193" s="29"/>
      <c r="CH193" s="29"/>
      <c r="CI193" s="29"/>
      <c r="CJ193" s="29"/>
      <c r="CK193" s="29"/>
      <c r="CL193" s="29"/>
      <c r="CM193" s="29"/>
      <c r="CN193" s="29"/>
      <c r="CO193" s="29"/>
      <c r="CP193" s="29"/>
      <c r="CQ193" s="29"/>
      <c r="CR193" s="29"/>
    </row>
    <row r="194" spans="1:96" s="28" customFormat="1" ht="30" customHeight="1">
      <c r="A194" s="49"/>
      <c r="B194" s="50"/>
      <c r="C194" s="51"/>
      <c r="D194" s="49"/>
      <c r="E194" s="52"/>
      <c r="F194" s="53"/>
      <c r="G194" s="49"/>
      <c r="H194" s="49"/>
      <c r="I194" s="49"/>
      <c r="J194" s="52"/>
      <c r="K194" s="54"/>
      <c r="L194" s="54"/>
      <c r="M194" s="55"/>
      <c r="N194" s="55"/>
      <c r="O194" s="56"/>
      <c r="P194" s="52"/>
      <c r="Q194" s="49"/>
      <c r="R194" s="52"/>
      <c r="S194" s="52"/>
      <c r="T194" s="328"/>
      <c r="U194" s="331"/>
      <c r="V194" s="57"/>
      <c r="W194" s="57"/>
      <c r="X194" s="331"/>
      <c r="Y194" s="58"/>
      <c r="AD194" s="59"/>
      <c r="AE194" s="60"/>
      <c r="AF194" s="61"/>
      <c r="AG194" s="59"/>
      <c r="AH194" s="61"/>
      <c r="AJ194" s="61"/>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48"/>
      <c r="BP194" s="29"/>
      <c r="BQ194" s="29"/>
      <c r="BR194" s="29"/>
      <c r="BS194" s="29"/>
      <c r="BT194" s="29"/>
      <c r="BU194" s="29"/>
      <c r="BV194" s="29"/>
      <c r="BW194" s="29"/>
      <c r="BX194" s="29"/>
      <c r="BY194" s="29"/>
      <c r="BZ194" s="29"/>
      <c r="CA194" s="29"/>
      <c r="CB194" s="29"/>
      <c r="CC194" s="29"/>
      <c r="CD194" s="29"/>
      <c r="CE194" s="29"/>
      <c r="CF194" s="29"/>
      <c r="CG194" s="29"/>
      <c r="CH194" s="29"/>
      <c r="CI194" s="29"/>
      <c r="CJ194" s="29"/>
      <c r="CK194" s="29"/>
      <c r="CL194" s="29"/>
      <c r="CM194" s="29"/>
      <c r="CN194" s="29"/>
      <c r="CO194" s="29"/>
      <c r="CP194" s="29"/>
      <c r="CQ194" s="29"/>
      <c r="CR194" s="29"/>
    </row>
    <row r="195" spans="1:96" s="28" customFormat="1" ht="30" customHeight="1">
      <c r="A195" s="49"/>
      <c r="B195" s="50"/>
      <c r="C195" s="51"/>
      <c r="D195" s="49"/>
      <c r="E195" s="52"/>
      <c r="F195" s="53"/>
      <c r="G195" s="49"/>
      <c r="H195" s="49"/>
      <c r="I195" s="49"/>
      <c r="J195" s="52"/>
      <c r="K195" s="54"/>
      <c r="L195" s="54"/>
      <c r="M195" s="55"/>
      <c r="N195" s="55"/>
      <c r="O195" s="56"/>
      <c r="P195" s="52"/>
      <c r="Q195" s="49"/>
      <c r="R195" s="52"/>
      <c r="S195" s="52"/>
      <c r="T195" s="328"/>
      <c r="U195" s="331"/>
      <c r="V195" s="57"/>
      <c r="W195" s="57"/>
      <c r="X195" s="331"/>
      <c r="Y195" s="58"/>
      <c r="AD195" s="59"/>
      <c r="AE195" s="60"/>
      <c r="AF195" s="61"/>
      <c r="AG195" s="59"/>
      <c r="AH195" s="61"/>
      <c r="AJ195" s="61"/>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48"/>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c r="CO195" s="29"/>
      <c r="CP195" s="29"/>
      <c r="CQ195" s="29"/>
      <c r="CR195" s="29"/>
    </row>
    <row r="196" spans="1:96" s="28" customFormat="1" ht="30" customHeight="1">
      <c r="A196" s="49"/>
      <c r="B196" s="50"/>
      <c r="C196" s="51"/>
      <c r="D196" s="49"/>
      <c r="E196" s="52"/>
      <c r="F196" s="53"/>
      <c r="G196" s="49"/>
      <c r="H196" s="49"/>
      <c r="I196" s="49"/>
      <c r="J196" s="52"/>
      <c r="K196" s="54"/>
      <c r="L196" s="54"/>
      <c r="M196" s="55"/>
      <c r="N196" s="55"/>
      <c r="O196" s="56"/>
      <c r="P196" s="52"/>
      <c r="Q196" s="49"/>
      <c r="R196" s="52"/>
      <c r="S196" s="52"/>
      <c r="T196" s="328"/>
      <c r="U196" s="331"/>
      <c r="V196" s="57"/>
      <c r="W196" s="57"/>
      <c r="X196" s="331"/>
      <c r="Y196" s="58"/>
      <c r="AD196" s="59"/>
      <c r="AE196" s="60"/>
      <c r="AF196" s="61"/>
      <c r="AG196" s="59"/>
      <c r="AH196" s="61"/>
      <c r="AJ196" s="61"/>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48"/>
      <c r="BP196" s="29"/>
      <c r="BQ196" s="29"/>
      <c r="BR196" s="29"/>
      <c r="BS196" s="29"/>
      <c r="BT196" s="29"/>
      <c r="BU196" s="29"/>
      <c r="BV196" s="29"/>
      <c r="BW196" s="29"/>
      <c r="BX196" s="29"/>
      <c r="BY196" s="29"/>
      <c r="BZ196" s="29"/>
      <c r="CA196" s="29"/>
      <c r="CB196" s="29"/>
      <c r="CC196" s="29"/>
      <c r="CD196" s="29"/>
      <c r="CE196" s="29"/>
      <c r="CF196" s="29"/>
      <c r="CG196" s="29"/>
      <c r="CH196" s="29"/>
      <c r="CI196" s="29"/>
      <c r="CJ196" s="29"/>
      <c r="CK196" s="29"/>
      <c r="CL196" s="29"/>
      <c r="CM196" s="29"/>
      <c r="CN196" s="29"/>
      <c r="CO196" s="29"/>
      <c r="CP196" s="29"/>
      <c r="CQ196" s="29"/>
      <c r="CR196" s="29"/>
    </row>
    <row r="197" spans="1:96" s="28" customFormat="1" ht="30" customHeight="1">
      <c r="A197" s="49"/>
      <c r="B197" s="50"/>
      <c r="C197" s="51"/>
      <c r="D197" s="49"/>
      <c r="E197" s="52"/>
      <c r="F197" s="53"/>
      <c r="G197" s="49"/>
      <c r="H197" s="49"/>
      <c r="I197" s="49"/>
      <c r="J197" s="52"/>
      <c r="K197" s="54"/>
      <c r="L197" s="54"/>
      <c r="M197" s="55"/>
      <c r="N197" s="55"/>
      <c r="O197" s="56"/>
      <c r="P197" s="52"/>
      <c r="Q197" s="49"/>
      <c r="R197" s="52"/>
      <c r="S197" s="52"/>
      <c r="T197" s="328"/>
      <c r="U197" s="331"/>
      <c r="V197" s="57"/>
      <c r="W197" s="57"/>
      <c r="X197" s="331"/>
      <c r="Y197" s="58"/>
      <c r="AD197" s="59"/>
      <c r="AE197" s="60"/>
      <c r="AF197" s="61"/>
      <c r="AG197" s="59"/>
      <c r="AH197" s="61"/>
      <c r="AJ197" s="61"/>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48"/>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c r="CN197" s="29"/>
      <c r="CO197" s="29"/>
      <c r="CP197" s="29"/>
      <c r="CQ197" s="29"/>
      <c r="CR197" s="29"/>
    </row>
    <row r="198" spans="1:96" s="28" customFormat="1" ht="30" customHeight="1">
      <c r="A198" s="49"/>
      <c r="B198" s="50"/>
      <c r="C198" s="51"/>
      <c r="D198" s="49"/>
      <c r="E198" s="52"/>
      <c r="F198" s="53"/>
      <c r="G198" s="49"/>
      <c r="H198" s="49"/>
      <c r="I198" s="49"/>
      <c r="J198" s="52"/>
      <c r="K198" s="54"/>
      <c r="L198" s="54"/>
      <c r="M198" s="55"/>
      <c r="N198" s="55"/>
      <c r="O198" s="56"/>
      <c r="P198" s="52"/>
      <c r="Q198" s="49"/>
      <c r="R198" s="52"/>
      <c r="S198" s="52"/>
      <c r="T198" s="328"/>
      <c r="U198" s="331"/>
      <c r="V198" s="57"/>
      <c r="W198" s="57"/>
      <c r="X198" s="331"/>
      <c r="Y198" s="58"/>
      <c r="AD198" s="59"/>
      <c r="AE198" s="60"/>
      <c r="AF198" s="61"/>
      <c r="AG198" s="59"/>
      <c r="AH198" s="61"/>
      <c r="AJ198" s="61"/>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48"/>
      <c r="BP198" s="29"/>
      <c r="BQ198" s="29"/>
      <c r="BR198" s="29"/>
      <c r="BS198" s="29"/>
      <c r="BT198" s="29"/>
      <c r="BU198" s="29"/>
      <c r="BV198" s="29"/>
      <c r="BW198" s="29"/>
      <c r="BX198" s="29"/>
      <c r="BY198" s="29"/>
      <c r="BZ198" s="29"/>
      <c r="CA198" s="29"/>
      <c r="CB198" s="29"/>
      <c r="CC198" s="29"/>
      <c r="CD198" s="29"/>
      <c r="CE198" s="29"/>
      <c r="CF198" s="29"/>
      <c r="CG198" s="29"/>
      <c r="CH198" s="29"/>
      <c r="CI198" s="29"/>
      <c r="CJ198" s="29"/>
      <c r="CK198" s="29"/>
      <c r="CL198" s="29"/>
      <c r="CM198" s="29"/>
      <c r="CN198" s="29"/>
      <c r="CO198" s="29"/>
      <c r="CP198" s="29"/>
      <c r="CQ198" s="29"/>
      <c r="CR198" s="29"/>
    </row>
    <row r="199" spans="1:96" s="28" customFormat="1" ht="30" customHeight="1">
      <c r="A199" s="49"/>
      <c r="B199" s="50"/>
      <c r="C199" s="51"/>
      <c r="D199" s="49"/>
      <c r="E199" s="52"/>
      <c r="F199" s="53"/>
      <c r="G199" s="49"/>
      <c r="H199" s="49"/>
      <c r="I199" s="49"/>
      <c r="J199" s="52"/>
      <c r="K199" s="54"/>
      <c r="L199" s="54"/>
      <c r="M199" s="55"/>
      <c r="N199" s="55"/>
      <c r="O199" s="56"/>
      <c r="P199" s="52"/>
      <c r="Q199" s="49"/>
      <c r="R199" s="52"/>
      <c r="S199" s="52"/>
      <c r="T199" s="328"/>
      <c r="U199" s="331"/>
      <c r="V199" s="57"/>
      <c r="W199" s="57"/>
      <c r="X199" s="331"/>
      <c r="Y199" s="58"/>
      <c r="AD199" s="59"/>
      <c r="AE199" s="60"/>
      <c r="AF199" s="61"/>
      <c r="AG199" s="59"/>
      <c r="AH199" s="61"/>
      <c r="AJ199" s="61"/>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48"/>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CM199" s="29"/>
      <c r="CN199" s="29"/>
      <c r="CO199" s="29"/>
      <c r="CP199" s="29"/>
      <c r="CQ199" s="29"/>
      <c r="CR199" s="29"/>
    </row>
    <row r="200" spans="1:96" s="28" customFormat="1" ht="30" customHeight="1">
      <c r="A200" s="49"/>
      <c r="B200" s="50"/>
      <c r="C200" s="51"/>
      <c r="D200" s="49"/>
      <c r="E200" s="52"/>
      <c r="F200" s="53"/>
      <c r="G200" s="49"/>
      <c r="H200" s="49"/>
      <c r="I200" s="49"/>
      <c r="J200" s="52"/>
      <c r="K200" s="54"/>
      <c r="L200" s="54"/>
      <c r="M200" s="55"/>
      <c r="N200" s="55"/>
      <c r="O200" s="56"/>
      <c r="P200" s="52"/>
      <c r="Q200" s="49"/>
      <c r="R200" s="52"/>
      <c r="S200" s="52"/>
      <c r="T200" s="328"/>
      <c r="U200" s="331"/>
      <c r="V200" s="57"/>
      <c r="W200" s="57"/>
      <c r="X200" s="331"/>
      <c r="Y200" s="58"/>
      <c r="AD200" s="59"/>
      <c r="AE200" s="60"/>
      <c r="AF200" s="61"/>
      <c r="AG200" s="59"/>
      <c r="AH200" s="61"/>
      <c r="AJ200" s="61"/>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48"/>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CM200" s="29"/>
      <c r="CN200" s="29"/>
      <c r="CO200" s="29"/>
      <c r="CP200" s="29"/>
      <c r="CQ200" s="29"/>
      <c r="CR200" s="29"/>
    </row>
    <row r="201" spans="1:96" s="28" customFormat="1" ht="30" customHeight="1">
      <c r="A201" s="49"/>
      <c r="B201" s="50"/>
      <c r="C201" s="51"/>
      <c r="D201" s="49"/>
      <c r="E201" s="52"/>
      <c r="F201" s="53"/>
      <c r="G201" s="49"/>
      <c r="H201" s="49"/>
      <c r="I201" s="49"/>
      <c r="J201" s="52"/>
      <c r="K201" s="54"/>
      <c r="L201" s="54"/>
      <c r="M201" s="55"/>
      <c r="N201" s="55"/>
      <c r="O201" s="56"/>
      <c r="P201" s="52"/>
      <c r="Q201" s="49"/>
      <c r="R201" s="52"/>
      <c r="S201" s="52"/>
      <c r="T201" s="328"/>
      <c r="U201" s="331"/>
      <c r="V201" s="57"/>
      <c r="W201" s="57"/>
      <c r="X201" s="331"/>
      <c r="Y201" s="58"/>
      <c r="AD201" s="59"/>
      <c r="AE201" s="60"/>
      <c r="AF201" s="61"/>
      <c r="AG201" s="59"/>
      <c r="AH201" s="61"/>
      <c r="AJ201" s="61"/>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48"/>
      <c r="BP201" s="29"/>
      <c r="BQ201" s="29"/>
      <c r="BR201" s="29"/>
      <c r="BS201" s="29"/>
      <c r="BT201" s="29"/>
      <c r="BU201" s="29"/>
      <c r="BV201" s="29"/>
      <c r="BW201" s="29"/>
      <c r="BX201" s="29"/>
      <c r="BY201" s="29"/>
      <c r="BZ201" s="29"/>
      <c r="CA201" s="29"/>
      <c r="CB201" s="29"/>
      <c r="CC201" s="29"/>
      <c r="CD201" s="29"/>
      <c r="CE201" s="29"/>
      <c r="CF201" s="29"/>
      <c r="CG201" s="29"/>
      <c r="CH201" s="29"/>
      <c r="CI201" s="29"/>
      <c r="CJ201" s="29"/>
      <c r="CK201" s="29"/>
      <c r="CL201" s="29"/>
      <c r="CM201" s="29"/>
      <c r="CN201" s="29"/>
      <c r="CO201" s="29"/>
      <c r="CP201" s="29"/>
      <c r="CQ201" s="29"/>
      <c r="CR201" s="29"/>
    </row>
    <row r="202" spans="1:96" s="28" customFormat="1" ht="30" customHeight="1">
      <c r="A202" s="49"/>
      <c r="B202" s="50"/>
      <c r="C202" s="51"/>
      <c r="D202" s="49"/>
      <c r="E202" s="52"/>
      <c r="F202" s="53"/>
      <c r="G202" s="49"/>
      <c r="H202" s="49"/>
      <c r="I202" s="49"/>
      <c r="J202" s="52"/>
      <c r="K202" s="54"/>
      <c r="L202" s="54"/>
      <c r="M202" s="55"/>
      <c r="N202" s="55"/>
      <c r="O202" s="56"/>
      <c r="P202" s="52"/>
      <c r="Q202" s="49"/>
      <c r="R202" s="52"/>
      <c r="S202" s="52"/>
      <c r="T202" s="328"/>
      <c r="U202" s="331"/>
      <c r="V202" s="57"/>
      <c r="W202" s="57"/>
      <c r="X202" s="331"/>
      <c r="Y202" s="58"/>
      <c r="AD202" s="59"/>
      <c r="AE202" s="60"/>
      <c r="AF202" s="61"/>
      <c r="AG202" s="59"/>
      <c r="AH202" s="61"/>
      <c r="AJ202" s="61"/>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48"/>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row>
    <row r="203" spans="1:96" s="28" customFormat="1" ht="30" customHeight="1">
      <c r="A203" s="49"/>
      <c r="B203" s="50"/>
      <c r="C203" s="51"/>
      <c r="D203" s="49"/>
      <c r="E203" s="52"/>
      <c r="F203" s="53"/>
      <c r="G203" s="49"/>
      <c r="H203" s="49"/>
      <c r="I203" s="49"/>
      <c r="J203" s="52"/>
      <c r="K203" s="54"/>
      <c r="L203" s="54"/>
      <c r="M203" s="55"/>
      <c r="N203" s="55"/>
      <c r="O203" s="56"/>
      <c r="P203" s="52"/>
      <c r="Q203" s="49"/>
      <c r="R203" s="52"/>
      <c r="S203" s="52"/>
      <c r="T203" s="328"/>
      <c r="U203" s="331"/>
      <c r="V203" s="57"/>
      <c r="W203" s="57"/>
      <c r="X203" s="331"/>
      <c r="Y203" s="58"/>
      <c r="AD203" s="59"/>
      <c r="AE203" s="60"/>
      <c r="AF203" s="61"/>
      <c r="AG203" s="59"/>
      <c r="AH203" s="61"/>
      <c r="AJ203" s="61"/>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48"/>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row>
    <row r="204" spans="1:96" s="28" customFormat="1" ht="30" customHeight="1">
      <c r="A204" s="49"/>
      <c r="B204" s="50"/>
      <c r="C204" s="51"/>
      <c r="D204" s="49"/>
      <c r="E204" s="52"/>
      <c r="F204" s="53"/>
      <c r="G204" s="49"/>
      <c r="H204" s="49"/>
      <c r="I204" s="49"/>
      <c r="J204" s="52"/>
      <c r="K204" s="54"/>
      <c r="L204" s="54"/>
      <c r="M204" s="55"/>
      <c r="N204" s="55"/>
      <c r="O204" s="56"/>
      <c r="P204" s="52"/>
      <c r="Q204" s="49"/>
      <c r="R204" s="52"/>
      <c r="S204" s="52"/>
      <c r="T204" s="328"/>
      <c r="U204" s="331"/>
      <c r="V204" s="57"/>
      <c r="W204" s="57"/>
      <c r="X204" s="331"/>
      <c r="Y204" s="58"/>
      <c r="AD204" s="59"/>
      <c r="AE204" s="60"/>
      <c r="AF204" s="61"/>
      <c r="AG204" s="59"/>
      <c r="AH204" s="61"/>
      <c r="AJ204" s="61"/>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48"/>
      <c r="BP204" s="29"/>
      <c r="BQ204" s="29"/>
      <c r="BR204" s="29"/>
      <c r="BS204" s="29"/>
      <c r="BT204" s="29"/>
      <c r="BU204" s="29"/>
      <c r="BV204" s="29"/>
      <c r="BW204" s="29"/>
      <c r="BX204" s="29"/>
      <c r="BY204" s="29"/>
      <c r="BZ204" s="29"/>
      <c r="CA204" s="29"/>
      <c r="CB204" s="29"/>
      <c r="CC204" s="29"/>
      <c r="CD204" s="29"/>
      <c r="CE204" s="29"/>
      <c r="CF204" s="29"/>
      <c r="CG204" s="29"/>
      <c r="CH204" s="29"/>
      <c r="CI204" s="29"/>
      <c r="CJ204" s="29"/>
      <c r="CK204" s="29"/>
      <c r="CL204" s="29"/>
      <c r="CM204" s="29"/>
      <c r="CN204" s="29"/>
      <c r="CO204" s="29"/>
      <c r="CP204" s="29"/>
      <c r="CQ204" s="29"/>
      <c r="CR204" s="29"/>
    </row>
    <row r="205" spans="1:96" s="28" customFormat="1" ht="30" customHeight="1">
      <c r="A205" s="49"/>
      <c r="B205" s="50"/>
      <c r="C205" s="51"/>
      <c r="D205" s="49"/>
      <c r="E205" s="52"/>
      <c r="F205" s="53"/>
      <c r="G205" s="49"/>
      <c r="H205" s="49"/>
      <c r="I205" s="49"/>
      <c r="J205" s="52"/>
      <c r="K205" s="54"/>
      <c r="L205" s="54"/>
      <c r="M205" s="55"/>
      <c r="N205" s="55"/>
      <c r="O205" s="56"/>
      <c r="P205" s="52"/>
      <c r="Q205" s="49"/>
      <c r="R205" s="52"/>
      <c r="S205" s="52"/>
      <c r="T205" s="328"/>
      <c r="U205" s="331"/>
      <c r="V205" s="57"/>
      <c r="W205" s="57"/>
      <c r="X205" s="331"/>
      <c r="Y205" s="58"/>
      <c r="AD205" s="59"/>
      <c r="AE205" s="60"/>
      <c r="AF205" s="61"/>
      <c r="AG205" s="59"/>
      <c r="AH205" s="61"/>
      <c r="AJ205" s="61"/>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48"/>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row>
    <row r="206" spans="1:96" s="28" customFormat="1" ht="30" customHeight="1">
      <c r="A206" s="49"/>
      <c r="B206" s="50"/>
      <c r="C206" s="51"/>
      <c r="D206" s="49"/>
      <c r="E206" s="52"/>
      <c r="F206" s="53"/>
      <c r="G206" s="49"/>
      <c r="H206" s="49"/>
      <c r="I206" s="49"/>
      <c r="J206" s="52"/>
      <c r="K206" s="54"/>
      <c r="L206" s="54"/>
      <c r="M206" s="55"/>
      <c r="N206" s="55"/>
      <c r="O206" s="56"/>
      <c r="P206" s="52"/>
      <c r="Q206" s="49"/>
      <c r="R206" s="52"/>
      <c r="S206" s="52"/>
      <c r="T206" s="328"/>
      <c r="U206" s="331"/>
      <c r="V206" s="57"/>
      <c r="W206" s="57"/>
      <c r="X206" s="331"/>
      <c r="Y206" s="58"/>
      <c r="AD206" s="59"/>
      <c r="AE206" s="60"/>
      <c r="AF206" s="61"/>
      <c r="AG206" s="59"/>
      <c r="AH206" s="61"/>
      <c r="AJ206" s="61"/>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48"/>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row>
    <row r="207" spans="1:96" s="28" customFormat="1" ht="30" customHeight="1">
      <c r="A207" s="49"/>
      <c r="B207" s="50"/>
      <c r="C207" s="51"/>
      <c r="D207" s="49"/>
      <c r="E207" s="52"/>
      <c r="F207" s="53"/>
      <c r="G207" s="49"/>
      <c r="H207" s="49"/>
      <c r="I207" s="49"/>
      <c r="J207" s="52"/>
      <c r="K207" s="54"/>
      <c r="L207" s="54"/>
      <c r="M207" s="55"/>
      <c r="N207" s="55"/>
      <c r="O207" s="56"/>
      <c r="P207" s="52"/>
      <c r="Q207" s="49"/>
      <c r="R207" s="52"/>
      <c r="S207" s="52"/>
      <c r="T207" s="328"/>
      <c r="U207" s="331"/>
      <c r="V207" s="57"/>
      <c r="W207" s="57"/>
      <c r="X207" s="331"/>
      <c r="Y207" s="58"/>
      <c r="AD207" s="59"/>
      <c r="AE207" s="60"/>
      <c r="AF207" s="61"/>
      <c r="AG207" s="59"/>
      <c r="AH207" s="61"/>
      <c r="AJ207" s="61"/>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48"/>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c r="CO207" s="29"/>
      <c r="CP207" s="29"/>
      <c r="CQ207" s="29"/>
      <c r="CR207" s="29"/>
    </row>
    <row r="208" spans="1:96" s="28" customFormat="1" ht="30" customHeight="1">
      <c r="A208" s="49"/>
      <c r="B208" s="50"/>
      <c r="C208" s="51"/>
      <c r="D208" s="49"/>
      <c r="E208" s="52"/>
      <c r="F208" s="53"/>
      <c r="G208" s="49"/>
      <c r="H208" s="49"/>
      <c r="I208" s="49"/>
      <c r="J208" s="52"/>
      <c r="K208" s="54"/>
      <c r="L208" s="54"/>
      <c r="M208" s="55"/>
      <c r="N208" s="55"/>
      <c r="O208" s="56"/>
      <c r="P208" s="52"/>
      <c r="Q208" s="49"/>
      <c r="R208" s="52"/>
      <c r="S208" s="52"/>
      <c r="T208" s="328"/>
      <c r="U208" s="331"/>
      <c r="V208" s="57"/>
      <c r="W208" s="57"/>
      <c r="X208" s="331"/>
      <c r="Y208" s="58"/>
      <c r="AD208" s="59"/>
      <c r="AE208" s="60"/>
      <c r="AF208" s="61"/>
      <c r="AG208" s="59"/>
      <c r="AH208" s="61"/>
      <c r="AJ208" s="61"/>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48"/>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row>
    <row r="209" spans="1:96" s="28" customFormat="1" ht="30" customHeight="1">
      <c r="A209" s="49"/>
      <c r="B209" s="50"/>
      <c r="C209" s="51"/>
      <c r="D209" s="49"/>
      <c r="E209" s="52"/>
      <c r="F209" s="53"/>
      <c r="G209" s="49"/>
      <c r="H209" s="49"/>
      <c r="I209" s="49"/>
      <c r="J209" s="52"/>
      <c r="K209" s="54"/>
      <c r="L209" s="54"/>
      <c r="M209" s="55"/>
      <c r="N209" s="55"/>
      <c r="O209" s="56"/>
      <c r="P209" s="52"/>
      <c r="Q209" s="49"/>
      <c r="R209" s="52"/>
      <c r="S209" s="52"/>
      <c r="T209" s="328"/>
      <c r="U209" s="331"/>
      <c r="V209" s="57"/>
      <c r="W209" s="57"/>
      <c r="X209" s="331"/>
      <c r="Y209" s="58"/>
      <c r="AD209" s="59"/>
      <c r="AE209" s="60"/>
      <c r="AF209" s="61"/>
      <c r="AG209" s="59"/>
      <c r="AH209" s="61"/>
      <c r="AJ209" s="61"/>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48"/>
      <c r="BP209" s="29"/>
      <c r="BQ209" s="29"/>
      <c r="BR209" s="29"/>
      <c r="BS209" s="29"/>
      <c r="BT209" s="29"/>
      <c r="BU209" s="29"/>
      <c r="BV209" s="29"/>
      <c r="BW209" s="29"/>
      <c r="BX209" s="29"/>
      <c r="BY209" s="29"/>
      <c r="BZ209" s="29"/>
      <c r="CA209" s="29"/>
      <c r="CB209" s="29"/>
      <c r="CC209" s="29"/>
      <c r="CD209" s="29"/>
      <c r="CE209" s="29"/>
      <c r="CF209" s="29"/>
      <c r="CG209" s="29"/>
      <c r="CH209" s="29"/>
      <c r="CI209" s="29"/>
      <c r="CJ209" s="29"/>
      <c r="CK209" s="29"/>
      <c r="CL209" s="29"/>
      <c r="CM209" s="29"/>
      <c r="CN209" s="29"/>
      <c r="CO209" s="29"/>
      <c r="CP209" s="29"/>
      <c r="CQ209" s="29"/>
      <c r="CR209" s="29"/>
    </row>
    <row r="210" spans="1:96" s="28" customFormat="1" ht="30" customHeight="1">
      <c r="A210" s="49"/>
      <c r="B210" s="50"/>
      <c r="C210" s="51"/>
      <c r="D210" s="49"/>
      <c r="E210" s="52"/>
      <c r="F210" s="53"/>
      <c r="G210" s="49"/>
      <c r="H210" s="49"/>
      <c r="I210" s="49"/>
      <c r="J210" s="52"/>
      <c r="K210" s="54"/>
      <c r="L210" s="54"/>
      <c r="M210" s="55"/>
      <c r="N210" s="55"/>
      <c r="O210" s="56"/>
      <c r="P210" s="52"/>
      <c r="Q210" s="49"/>
      <c r="R210" s="52"/>
      <c r="S210" s="52"/>
      <c r="T210" s="328"/>
      <c r="U210" s="331"/>
      <c r="V210" s="57"/>
      <c r="W210" s="57"/>
      <c r="X210" s="331"/>
      <c r="Y210" s="58"/>
      <c r="AD210" s="59"/>
      <c r="AE210" s="60"/>
      <c r="AF210" s="61"/>
      <c r="AG210" s="59"/>
      <c r="AH210" s="61"/>
      <c r="AJ210" s="61"/>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48"/>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row>
    <row r="211" spans="1:96" s="28" customFormat="1" ht="30" customHeight="1">
      <c r="A211" s="49"/>
      <c r="B211" s="50"/>
      <c r="C211" s="51"/>
      <c r="D211" s="49"/>
      <c r="E211" s="52"/>
      <c r="F211" s="53"/>
      <c r="G211" s="49"/>
      <c r="H211" s="49"/>
      <c r="I211" s="49"/>
      <c r="J211" s="52"/>
      <c r="K211" s="54"/>
      <c r="L211" s="54"/>
      <c r="M211" s="55"/>
      <c r="N211" s="55"/>
      <c r="O211" s="56"/>
      <c r="P211" s="52"/>
      <c r="Q211" s="49"/>
      <c r="R211" s="52"/>
      <c r="S211" s="52"/>
      <c r="T211" s="328"/>
      <c r="U211" s="331"/>
      <c r="V211" s="57"/>
      <c r="W211" s="57"/>
      <c r="X211" s="331"/>
      <c r="Y211" s="58"/>
      <c r="AD211" s="59"/>
      <c r="AE211" s="60"/>
      <c r="AF211" s="61"/>
      <c r="AG211" s="59"/>
      <c r="AH211" s="61"/>
      <c r="AJ211" s="61"/>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48"/>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row>
    <row r="212" spans="1:96" s="28" customFormat="1" ht="30" customHeight="1">
      <c r="A212" s="49"/>
      <c r="B212" s="50"/>
      <c r="C212" s="51"/>
      <c r="D212" s="49"/>
      <c r="E212" s="52"/>
      <c r="F212" s="53"/>
      <c r="G212" s="49"/>
      <c r="H212" s="49"/>
      <c r="I212" s="49"/>
      <c r="J212" s="52"/>
      <c r="K212" s="54"/>
      <c r="L212" s="54"/>
      <c r="M212" s="55"/>
      <c r="N212" s="55"/>
      <c r="O212" s="56"/>
      <c r="P212" s="52"/>
      <c r="Q212" s="49"/>
      <c r="R212" s="52"/>
      <c r="S212" s="52"/>
      <c r="T212" s="328"/>
      <c r="U212" s="331"/>
      <c r="V212" s="57"/>
      <c r="W212" s="57"/>
      <c r="X212" s="331"/>
      <c r="Y212" s="58"/>
      <c r="AD212" s="59"/>
      <c r="AE212" s="60"/>
      <c r="AF212" s="61"/>
      <c r="AG212" s="59"/>
      <c r="AH212" s="61"/>
      <c r="AJ212" s="61"/>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48"/>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row>
    <row r="213" spans="1:96" s="28" customFormat="1" ht="30" customHeight="1">
      <c r="A213" s="49"/>
      <c r="B213" s="50"/>
      <c r="C213" s="51"/>
      <c r="D213" s="49"/>
      <c r="E213" s="52"/>
      <c r="F213" s="53"/>
      <c r="G213" s="49"/>
      <c r="H213" s="49"/>
      <c r="I213" s="49"/>
      <c r="J213" s="52"/>
      <c r="K213" s="54"/>
      <c r="L213" s="54"/>
      <c r="M213" s="55"/>
      <c r="N213" s="55"/>
      <c r="O213" s="56"/>
      <c r="P213" s="52"/>
      <c r="Q213" s="49"/>
      <c r="R213" s="52"/>
      <c r="S213" s="52"/>
      <c r="T213" s="328"/>
      <c r="U213" s="331"/>
      <c r="V213" s="57"/>
      <c r="W213" s="57"/>
      <c r="X213" s="331"/>
      <c r="Y213" s="58"/>
      <c r="AD213" s="59"/>
      <c r="AE213" s="60"/>
      <c r="AF213" s="61"/>
      <c r="AG213" s="59"/>
      <c r="AH213" s="61"/>
      <c r="AJ213" s="61"/>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48"/>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row>
    <row r="214" spans="1:96" s="28" customFormat="1" ht="30" customHeight="1">
      <c r="A214" s="49"/>
      <c r="B214" s="50"/>
      <c r="C214" s="51"/>
      <c r="D214" s="49"/>
      <c r="E214" s="52"/>
      <c r="F214" s="53"/>
      <c r="G214" s="49"/>
      <c r="H214" s="49"/>
      <c r="I214" s="49"/>
      <c r="J214" s="52"/>
      <c r="K214" s="54"/>
      <c r="L214" s="54"/>
      <c r="M214" s="55"/>
      <c r="N214" s="55"/>
      <c r="O214" s="56"/>
      <c r="P214" s="52"/>
      <c r="Q214" s="49"/>
      <c r="R214" s="52"/>
      <c r="S214" s="52"/>
      <c r="T214" s="328"/>
      <c r="U214" s="331"/>
      <c r="V214" s="57"/>
      <c r="W214" s="57"/>
      <c r="X214" s="331"/>
      <c r="Y214" s="58"/>
      <c r="AD214" s="59"/>
      <c r="AE214" s="60"/>
      <c r="AF214" s="61"/>
      <c r="AG214" s="59"/>
      <c r="AH214" s="61"/>
      <c r="AJ214" s="61"/>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48"/>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c r="CO214" s="29"/>
      <c r="CP214" s="29"/>
      <c r="CQ214" s="29"/>
      <c r="CR214" s="29"/>
    </row>
    <row r="215" spans="1:96" s="28" customFormat="1" ht="30" customHeight="1">
      <c r="A215" s="49"/>
      <c r="B215" s="50"/>
      <c r="C215" s="51"/>
      <c r="D215" s="49"/>
      <c r="E215" s="52"/>
      <c r="F215" s="53"/>
      <c r="G215" s="49"/>
      <c r="H215" s="49"/>
      <c r="I215" s="49"/>
      <c r="J215" s="52"/>
      <c r="K215" s="54"/>
      <c r="L215" s="54"/>
      <c r="M215" s="55"/>
      <c r="N215" s="55"/>
      <c r="O215" s="56"/>
      <c r="P215" s="52"/>
      <c r="Q215" s="49"/>
      <c r="R215" s="52"/>
      <c r="S215" s="52"/>
      <c r="T215" s="328"/>
      <c r="U215" s="331"/>
      <c r="V215" s="57"/>
      <c r="W215" s="57"/>
      <c r="X215" s="331"/>
      <c r="Y215" s="58"/>
      <c r="AD215" s="59"/>
      <c r="AE215" s="60"/>
      <c r="AF215" s="61"/>
      <c r="AG215" s="59"/>
      <c r="AH215" s="61"/>
      <c r="AJ215" s="61"/>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48"/>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row>
    <row r="216" spans="1:96" s="28" customFormat="1" ht="30" customHeight="1">
      <c r="A216" s="49"/>
      <c r="B216" s="50"/>
      <c r="C216" s="51"/>
      <c r="D216" s="49"/>
      <c r="E216" s="52"/>
      <c r="F216" s="53"/>
      <c r="G216" s="49"/>
      <c r="H216" s="49"/>
      <c r="I216" s="49"/>
      <c r="J216" s="52"/>
      <c r="K216" s="54"/>
      <c r="L216" s="54"/>
      <c r="M216" s="55"/>
      <c r="N216" s="55"/>
      <c r="O216" s="56"/>
      <c r="P216" s="52"/>
      <c r="Q216" s="49"/>
      <c r="R216" s="52"/>
      <c r="S216" s="52"/>
      <c r="T216" s="328"/>
      <c r="U216" s="331"/>
      <c r="V216" s="57"/>
      <c r="W216" s="57"/>
      <c r="X216" s="331"/>
      <c r="Y216" s="58"/>
      <c r="AD216" s="59"/>
      <c r="AE216" s="60"/>
      <c r="AF216" s="61"/>
      <c r="AG216" s="59"/>
      <c r="AH216" s="61"/>
      <c r="AJ216" s="61"/>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48"/>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row>
    <row r="217" spans="1:96" s="28" customFormat="1" ht="30" customHeight="1">
      <c r="A217" s="49"/>
      <c r="B217" s="50"/>
      <c r="C217" s="51"/>
      <c r="D217" s="49"/>
      <c r="E217" s="52"/>
      <c r="F217" s="53"/>
      <c r="G217" s="49"/>
      <c r="H217" s="49"/>
      <c r="I217" s="49"/>
      <c r="J217" s="52"/>
      <c r="K217" s="54"/>
      <c r="L217" s="54"/>
      <c r="M217" s="55"/>
      <c r="N217" s="55"/>
      <c r="O217" s="56"/>
      <c r="P217" s="52"/>
      <c r="Q217" s="49"/>
      <c r="R217" s="52"/>
      <c r="S217" s="52"/>
      <c r="T217" s="328"/>
      <c r="U217" s="331"/>
      <c r="V217" s="57"/>
      <c r="W217" s="57"/>
      <c r="X217" s="331"/>
      <c r="Y217" s="58"/>
      <c r="AD217" s="59"/>
      <c r="AE217" s="60"/>
      <c r="AF217" s="61"/>
      <c r="AG217" s="59"/>
      <c r="AH217" s="61"/>
      <c r="AJ217" s="61"/>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48"/>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row>
    <row r="218" spans="1:96" s="28" customFormat="1" ht="30" customHeight="1">
      <c r="A218" s="49"/>
      <c r="B218" s="50"/>
      <c r="C218" s="51"/>
      <c r="D218" s="49"/>
      <c r="E218" s="52"/>
      <c r="F218" s="53"/>
      <c r="G218" s="49"/>
      <c r="H218" s="49"/>
      <c r="I218" s="49"/>
      <c r="J218" s="52"/>
      <c r="K218" s="54"/>
      <c r="L218" s="54"/>
      <c r="M218" s="55"/>
      <c r="N218" s="55"/>
      <c r="O218" s="56"/>
      <c r="P218" s="52"/>
      <c r="Q218" s="49"/>
      <c r="R218" s="52"/>
      <c r="S218" s="52"/>
      <c r="T218" s="328"/>
      <c r="U218" s="331"/>
      <c r="V218" s="57"/>
      <c r="W218" s="57"/>
      <c r="X218" s="331"/>
      <c r="Y218" s="58"/>
      <c r="AD218" s="59"/>
      <c r="AE218" s="60"/>
      <c r="AF218" s="61"/>
      <c r="AG218" s="59"/>
      <c r="AH218" s="61"/>
      <c r="AJ218" s="61"/>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48"/>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row>
    <row r="219" spans="1:96" s="28" customFormat="1" ht="30" customHeight="1">
      <c r="A219" s="49"/>
      <c r="B219" s="50"/>
      <c r="C219" s="51"/>
      <c r="D219" s="49"/>
      <c r="E219" s="52"/>
      <c r="F219" s="53"/>
      <c r="G219" s="49"/>
      <c r="H219" s="49"/>
      <c r="I219" s="49"/>
      <c r="J219" s="52"/>
      <c r="K219" s="54"/>
      <c r="L219" s="54"/>
      <c r="M219" s="55"/>
      <c r="N219" s="55"/>
      <c r="O219" s="56"/>
      <c r="P219" s="52"/>
      <c r="Q219" s="49"/>
      <c r="R219" s="52"/>
      <c r="S219" s="52"/>
      <c r="T219" s="328"/>
      <c r="U219" s="331"/>
      <c r="V219" s="57"/>
      <c r="W219" s="57"/>
      <c r="X219" s="331"/>
      <c r="Y219" s="58"/>
      <c r="AD219" s="59"/>
      <c r="AE219" s="60"/>
      <c r="AF219" s="61"/>
      <c r="AG219" s="59"/>
      <c r="AH219" s="61"/>
      <c r="AJ219" s="61"/>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48"/>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c r="CO219" s="29"/>
      <c r="CP219" s="29"/>
      <c r="CQ219" s="29"/>
      <c r="CR219" s="29"/>
    </row>
    <row r="220" spans="1:96" s="28" customFormat="1" ht="30" customHeight="1">
      <c r="A220" s="49"/>
      <c r="B220" s="50"/>
      <c r="C220" s="51"/>
      <c r="D220" s="49"/>
      <c r="E220" s="52"/>
      <c r="F220" s="53"/>
      <c r="G220" s="49"/>
      <c r="H220" s="49"/>
      <c r="I220" s="49"/>
      <c r="J220" s="52"/>
      <c r="K220" s="54"/>
      <c r="L220" s="54"/>
      <c r="M220" s="55"/>
      <c r="N220" s="55"/>
      <c r="O220" s="56"/>
      <c r="P220" s="52"/>
      <c r="Q220" s="49"/>
      <c r="R220" s="52"/>
      <c r="S220" s="52"/>
      <c r="T220" s="328"/>
      <c r="U220" s="331"/>
      <c r="V220" s="57"/>
      <c r="W220" s="57"/>
      <c r="X220" s="331"/>
      <c r="Y220" s="58"/>
      <c r="AD220" s="59"/>
      <c r="AE220" s="60"/>
      <c r="AF220" s="61"/>
      <c r="AG220" s="59"/>
      <c r="AH220" s="61"/>
      <c r="AJ220" s="61"/>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48"/>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row>
    <row r="221" spans="1:96" s="28" customFormat="1" ht="30" customHeight="1">
      <c r="A221" s="49"/>
      <c r="B221" s="50"/>
      <c r="C221" s="51"/>
      <c r="D221" s="49"/>
      <c r="E221" s="52"/>
      <c r="F221" s="53"/>
      <c r="G221" s="49"/>
      <c r="H221" s="49"/>
      <c r="I221" s="49"/>
      <c r="J221" s="52"/>
      <c r="K221" s="54"/>
      <c r="L221" s="54"/>
      <c r="M221" s="55"/>
      <c r="N221" s="55"/>
      <c r="O221" s="56"/>
      <c r="P221" s="52"/>
      <c r="Q221" s="49"/>
      <c r="R221" s="52"/>
      <c r="S221" s="52"/>
      <c r="T221" s="328"/>
      <c r="U221" s="331"/>
      <c r="V221" s="57"/>
      <c r="W221" s="57"/>
      <c r="X221" s="331"/>
      <c r="Y221" s="58"/>
      <c r="AD221" s="59"/>
      <c r="AE221" s="60"/>
      <c r="AF221" s="61"/>
      <c r="AG221" s="59"/>
      <c r="AH221" s="61"/>
      <c r="AJ221" s="61"/>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48"/>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row>
    <row r="222" spans="1:96" s="28" customFormat="1" ht="30" customHeight="1">
      <c r="A222" s="49"/>
      <c r="B222" s="50"/>
      <c r="C222" s="51"/>
      <c r="D222" s="49"/>
      <c r="E222" s="52"/>
      <c r="F222" s="53"/>
      <c r="G222" s="49"/>
      <c r="H222" s="49"/>
      <c r="I222" s="49"/>
      <c r="J222" s="52"/>
      <c r="K222" s="54"/>
      <c r="L222" s="54"/>
      <c r="M222" s="55"/>
      <c r="N222" s="55"/>
      <c r="O222" s="56"/>
      <c r="P222" s="52"/>
      <c r="Q222" s="49"/>
      <c r="R222" s="52"/>
      <c r="S222" s="52"/>
      <c r="T222" s="328"/>
      <c r="U222" s="331"/>
      <c r="V222" s="57"/>
      <c r="W222" s="57"/>
      <c r="X222" s="331"/>
      <c r="Y222" s="58"/>
      <c r="AD222" s="59"/>
      <c r="AE222" s="60"/>
      <c r="AF222" s="61"/>
      <c r="AG222" s="59"/>
      <c r="AH222" s="61"/>
      <c r="AJ222" s="61"/>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48"/>
      <c r="BP222" s="29"/>
      <c r="BQ222" s="29"/>
      <c r="BR222" s="29"/>
      <c r="BS222" s="29"/>
      <c r="BT222" s="29"/>
      <c r="BU222" s="29"/>
      <c r="BV222" s="29"/>
      <c r="BW222" s="29"/>
      <c r="BX222" s="29"/>
      <c r="BY222" s="29"/>
      <c r="BZ222" s="29"/>
      <c r="CA222" s="29"/>
      <c r="CB222" s="29"/>
      <c r="CC222" s="29"/>
      <c r="CD222" s="29"/>
      <c r="CE222" s="29"/>
      <c r="CF222" s="29"/>
      <c r="CG222" s="29"/>
      <c r="CH222" s="29"/>
      <c r="CI222" s="29"/>
      <c r="CJ222" s="29"/>
      <c r="CK222" s="29"/>
      <c r="CL222" s="29"/>
      <c r="CM222" s="29"/>
      <c r="CN222" s="29"/>
      <c r="CO222" s="29"/>
      <c r="CP222" s="29"/>
      <c r="CQ222" s="29"/>
      <c r="CR222" s="29"/>
    </row>
    <row r="223" spans="1:96" s="28" customFormat="1" ht="30" customHeight="1">
      <c r="A223" s="49"/>
      <c r="B223" s="50"/>
      <c r="C223" s="51"/>
      <c r="D223" s="49"/>
      <c r="E223" s="52"/>
      <c r="F223" s="53"/>
      <c r="G223" s="49"/>
      <c r="H223" s="49"/>
      <c r="I223" s="49"/>
      <c r="J223" s="52"/>
      <c r="K223" s="54"/>
      <c r="L223" s="54"/>
      <c r="M223" s="55"/>
      <c r="N223" s="55"/>
      <c r="O223" s="56"/>
      <c r="P223" s="52"/>
      <c r="Q223" s="49"/>
      <c r="R223" s="52"/>
      <c r="S223" s="52"/>
      <c r="T223" s="328"/>
      <c r="U223" s="331"/>
      <c r="V223" s="57"/>
      <c r="W223" s="57"/>
      <c r="X223" s="331"/>
      <c r="Y223" s="58"/>
      <c r="AD223" s="59"/>
      <c r="AE223" s="60"/>
      <c r="AF223" s="61"/>
      <c r="AG223" s="59"/>
      <c r="AH223" s="61"/>
      <c r="AJ223" s="61"/>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48"/>
      <c r="BP223" s="29"/>
      <c r="BQ223" s="29"/>
      <c r="BR223" s="29"/>
      <c r="BS223" s="29"/>
      <c r="BT223" s="29"/>
      <c r="BU223" s="29"/>
      <c r="BV223" s="29"/>
      <c r="BW223" s="29"/>
      <c r="BX223" s="29"/>
      <c r="BY223" s="29"/>
      <c r="BZ223" s="29"/>
      <c r="CA223" s="29"/>
      <c r="CB223" s="29"/>
      <c r="CC223" s="29"/>
      <c r="CD223" s="29"/>
      <c r="CE223" s="29"/>
      <c r="CF223" s="29"/>
      <c r="CG223" s="29"/>
      <c r="CH223" s="29"/>
      <c r="CI223" s="29"/>
      <c r="CJ223" s="29"/>
      <c r="CK223" s="29"/>
      <c r="CL223" s="29"/>
      <c r="CM223" s="29"/>
      <c r="CN223" s="29"/>
      <c r="CO223" s="29"/>
      <c r="CP223" s="29"/>
      <c r="CQ223" s="29"/>
      <c r="CR223" s="29"/>
    </row>
    <row r="224" spans="1:96" s="28" customFormat="1" ht="30" customHeight="1">
      <c r="A224" s="49"/>
      <c r="B224" s="50"/>
      <c r="C224" s="51"/>
      <c r="D224" s="49"/>
      <c r="E224" s="52"/>
      <c r="F224" s="53"/>
      <c r="G224" s="49"/>
      <c r="H224" s="49"/>
      <c r="I224" s="49"/>
      <c r="J224" s="52"/>
      <c r="K224" s="54"/>
      <c r="L224" s="54"/>
      <c r="M224" s="55"/>
      <c r="N224" s="55"/>
      <c r="O224" s="56"/>
      <c r="P224" s="52"/>
      <c r="Q224" s="49"/>
      <c r="R224" s="52"/>
      <c r="S224" s="52"/>
      <c r="T224" s="328"/>
      <c r="U224" s="331"/>
      <c r="V224" s="57"/>
      <c r="W224" s="57"/>
      <c r="X224" s="331"/>
      <c r="Y224" s="58"/>
      <c r="AD224" s="59"/>
      <c r="AE224" s="60"/>
      <c r="AF224" s="61"/>
      <c r="AG224" s="59"/>
      <c r="AH224" s="61"/>
      <c r="AJ224" s="61"/>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48"/>
      <c r="BP224" s="29"/>
      <c r="BQ224" s="29"/>
      <c r="BR224" s="29"/>
      <c r="BS224" s="29"/>
      <c r="BT224" s="29"/>
      <c r="BU224" s="29"/>
      <c r="BV224" s="29"/>
      <c r="BW224" s="29"/>
      <c r="BX224" s="29"/>
      <c r="BY224" s="29"/>
      <c r="BZ224" s="29"/>
      <c r="CA224" s="29"/>
      <c r="CB224" s="29"/>
      <c r="CC224" s="29"/>
      <c r="CD224" s="29"/>
      <c r="CE224" s="29"/>
      <c r="CF224" s="29"/>
      <c r="CG224" s="29"/>
      <c r="CH224" s="29"/>
      <c r="CI224" s="29"/>
      <c r="CJ224" s="29"/>
      <c r="CK224" s="29"/>
      <c r="CL224" s="29"/>
      <c r="CM224" s="29"/>
      <c r="CN224" s="29"/>
      <c r="CO224" s="29"/>
      <c r="CP224" s="29"/>
      <c r="CQ224" s="29"/>
      <c r="CR224" s="29"/>
    </row>
    <row r="225" spans="1:96" s="28" customFormat="1" ht="30" customHeight="1">
      <c r="A225" s="49"/>
      <c r="B225" s="50"/>
      <c r="C225" s="51"/>
      <c r="D225" s="49"/>
      <c r="E225" s="52"/>
      <c r="F225" s="53"/>
      <c r="G225" s="49"/>
      <c r="H225" s="49"/>
      <c r="I225" s="49"/>
      <c r="J225" s="52"/>
      <c r="K225" s="54"/>
      <c r="L225" s="54"/>
      <c r="M225" s="55"/>
      <c r="N225" s="55"/>
      <c r="O225" s="56"/>
      <c r="P225" s="52"/>
      <c r="Q225" s="49"/>
      <c r="R225" s="52"/>
      <c r="S225" s="52"/>
      <c r="T225" s="328"/>
      <c r="U225" s="331"/>
      <c r="V225" s="57"/>
      <c r="W225" s="57"/>
      <c r="X225" s="331"/>
      <c r="Y225" s="58"/>
      <c r="AD225" s="59"/>
      <c r="AE225" s="60"/>
      <c r="AF225" s="61"/>
      <c r="AG225" s="59"/>
      <c r="AH225" s="61"/>
      <c r="AJ225" s="61"/>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48"/>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c r="CO225" s="29"/>
      <c r="CP225" s="29"/>
      <c r="CQ225" s="29"/>
      <c r="CR225" s="29"/>
    </row>
    <row r="226" spans="1:96" s="28" customFormat="1" ht="30" customHeight="1">
      <c r="A226" s="49"/>
      <c r="B226" s="50"/>
      <c r="C226" s="51"/>
      <c r="D226" s="49"/>
      <c r="E226" s="52"/>
      <c r="F226" s="53"/>
      <c r="G226" s="49"/>
      <c r="H226" s="49"/>
      <c r="I226" s="49"/>
      <c r="J226" s="52"/>
      <c r="K226" s="54"/>
      <c r="L226" s="54"/>
      <c r="M226" s="55"/>
      <c r="N226" s="55"/>
      <c r="O226" s="56"/>
      <c r="P226" s="52"/>
      <c r="Q226" s="49"/>
      <c r="R226" s="52"/>
      <c r="S226" s="52"/>
      <c r="T226" s="328"/>
      <c r="U226" s="331"/>
      <c r="V226" s="57"/>
      <c r="W226" s="57"/>
      <c r="X226" s="331"/>
      <c r="Y226" s="58"/>
      <c r="AD226" s="59"/>
      <c r="AE226" s="60"/>
      <c r="AF226" s="61"/>
      <c r="AG226" s="59"/>
      <c r="AH226" s="61"/>
      <c r="AJ226" s="61"/>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48"/>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row>
    <row r="227" spans="1:96" s="28" customFormat="1" ht="30" customHeight="1">
      <c r="A227" s="49"/>
      <c r="B227" s="50"/>
      <c r="C227" s="51"/>
      <c r="D227" s="49"/>
      <c r="E227" s="52"/>
      <c r="F227" s="53"/>
      <c r="G227" s="49"/>
      <c r="H227" s="49"/>
      <c r="I227" s="49"/>
      <c r="J227" s="52"/>
      <c r="K227" s="54"/>
      <c r="L227" s="54"/>
      <c r="M227" s="55"/>
      <c r="N227" s="55"/>
      <c r="O227" s="56"/>
      <c r="P227" s="52"/>
      <c r="Q227" s="49"/>
      <c r="R227" s="52"/>
      <c r="S227" s="52"/>
      <c r="T227" s="328"/>
      <c r="U227" s="331"/>
      <c r="V227" s="57"/>
      <c r="W227" s="57"/>
      <c r="X227" s="331"/>
      <c r="Y227" s="58"/>
      <c r="AD227" s="59"/>
      <c r="AE227" s="60"/>
      <c r="AF227" s="61"/>
      <c r="AG227" s="59"/>
      <c r="AH227" s="61"/>
      <c r="AJ227" s="61"/>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48"/>
      <c r="BP227" s="29"/>
      <c r="BQ227" s="29"/>
      <c r="BR227" s="29"/>
      <c r="BS227" s="29"/>
      <c r="BT227" s="29"/>
      <c r="BU227" s="29"/>
      <c r="BV227" s="29"/>
      <c r="BW227" s="29"/>
      <c r="BX227" s="29"/>
      <c r="BY227" s="29"/>
      <c r="BZ227" s="29"/>
      <c r="CA227" s="29"/>
      <c r="CB227" s="29"/>
      <c r="CC227" s="29"/>
      <c r="CD227" s="29"/>
      <c r="CE227" s="29"/>
      <c r="CF227" s="29"/>
      <c r="CG227" s="29"/>
      <c r="CH227" s="29"/>
      <c r="CI227" s="29"/>
      <c r="CJ227" s="29"/>
      <c r="CK227" s="29"/>
      <c r="CL227" s="29"/>
      <c r="CM227" s="29"/>
      <c r="CN227" s="29"/>
      <c r="CO227" s="29"/>
      <c r="CP227" s="29"/>
      <c r="CQ227" s="29"/>
      <c r="CR227" s="29"/>
    </row>
    <row r="228" spans="1:96" s="28" customFormat="1" ht="30" customHeight="1">
      <c r="A228" s="49"/>
      <c r="B228" s="50"/>
      <c r="C228" s="51"/>
      <c r="D228" s="49"/>
      <c r="E228" s="52"/>
      <c r="F228" s="53"/>
      <c r="G228" s="49"/>
      <c r="H228" s="49"/>
      <c r="I228" s="49"/>
      <c r="J228" s="52"/>
      <c r="K228" s="54"/>
      <c r="L228" s="54"/>
      <c r="M228" s="55"/>
      <c r="N228" s="55"/>
      <c r="O228" s="56"/>
      <c r="P228" s="52"/>
      <c r="Q228" s="49"/>
      <c r="R228" s="52"/>
      <c r="S228" s="52"/>
      <c r="T228" s="328"/>
      <c r="U228" s="331"/>
      <c r="V228" s="57"/>
      <c r="W228" s="57"/>
      <c r="X228" s="331"/>
      <c r="Y228" s="58"/>
      <c r="AD228" s="59"/>
      <c r="AE228" s="60"/>
      <c r="AF228" s="61"/>
      <c r="AG228" s="59"/>
      <c r="AH228" s="61"/>
      <c r="AJ228" s="61"/>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48"/>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c r="CN228" s="29"/>
      <c r="CO228" s="29"/>
      <c r="CP228" s="29"/>
      <c r="CQ228" s="29"/>
      <c r="CR228" s="29"/>
    </row>
    <row r="229" spans="1:96" s="28" customFormat="1" ht="30" customHeight="1">
      <c r="A229" s="49"/>
      <c r="B229" s="50"/>
      <c r="C229" s="51"/>
      <c r="D229" s="49"/>
      <c r="E229" s="52"/>
      <c r="F229" s="53"/>
      <c r="G229" s="49"/>
      <c r="H229" s="49"/>
      <c r="I229" s="49"/>
      <c r="J229" s="52"/>
      <c r="K229" s="54"/>
      <c r="L229" s="54"/>
      <c r="M229" s="55"/>
      <c r="N229" s="55"/>
      <c r="O229" s="56"/>
      <c r="P229" s="52"/>
      <c r="Q229" s="49"/>
      <c r="R229" s="52"/>
      <c r="S229" s="52"/>
      <c r="T229" s="328"/>
      <c r="U229" s="331"/>
      <c r="V229" s="57"/>
      <c r="W229" s="57"/>
      <c r="X229" s="331"/>
      <c r="Y229" s="58"/>
      <c r="AD229" s="59"/>
      <c r="AE229" s="60"/>
      <c r="AF229" s="61"/>
      <c r="AG229" s="59"/>
      <c r="AH229" s="61"/>
      <c r="AJ229" s="61"/>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48"/>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c r="CN229" s="29"/>
      <c r="CO229" s="29"/>
      <c r="CP229" s="29"/>
      <c r="CQ229" s="29"/>
      <c r="CR229" s="29"/>
    </row>
    <row r="230" spans="1:96" s="28" customFormat="1" ht="30" customHeight="1">
      <c r="A230" s="49"/>
      <c r="B230" s="50"/>
      <c r="C230" s="51"/>
      <c r="D230" s="49"/>
      <c r="E230" s="52"/>
      <c r="F230" s="53"/>
      <c r="G230" s="49"/>
      <c r="H230" s="49"/>
      <c r="I230" s="49"/>
      <c r="J230" s="52"/>
      <c r="K230" s="54"/>
      <c r="L230" s="54"/>
      <c r="M230" s="55"/>
      <c r="N230" s="55"/>
      <c r="O230" s="56"/>
      <c r="P230" s="52"/>
      <c r="Q230" s="49"/>
      <c r="R230" s="52"/>
      <c r="S230" s="52"/>
      <c r="T230" s="328"/>
      <c r="U230" s="331"/>
      <c r="V230" s="57"/>
      <c r="W230" s="57"/>
      <c r="X230" s="331"/>
      <c r="Y230" s="58"/>
      <c r="AD230" s="59"/>
      <c r="AE230" s="60"/>
      <c r="AF230" s="61"/>
      <c r="AG230" s="59"/>
      <c r="AH230" s="61"/>
      <c r="AJ230" s="61"/>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48"/>
      <c r="BP230" s="29"/>
      <c r="BQ230" s="29"/>
      <c r="BR230" s="29"/>
      <c r="BS230" s="29"/>
      <c r="BT230" s="29"/>
      <c r="BU230" s="29"/>
      <c r="BV230" s="29"/>
      <c r="BW230" s="29"/>
      <c r="BX230" s="29"/>
      <c r="BY230" s="29"/>
      <c r="BZ230" s="29"/>
      <c r="CA230" s="29"/>
      <c r="CB230" s="29"/>
      <c r="CC230" s="29"/>
      <c r="CD230" s="29"/>
      <c r="CE230" s="29"/>
      <c r="CF230" s="29"/>
      <c r="CG230" s="29"/>
      <c r="CH230" s="29"/>
      <c r="CI230" s="29"/>
      <c r="CJ230" s="29"/>
      <c r="CK230" s="29"/>
      <c r="CL230" s="29"/>
      <c r="CM230" s="29"/>
      <c r="CN230" s="29"/>
      <c r="CO230" s="29"/>
      <c r="CP230" s="29"/>
      <c r="CQ230" s="29"/>
      <c r="CR230" s="29"/>
    </row>
    <row r="231" spans="1:96" s="28" customFormat="1" ht="30" customHeight="1">
      <c r="A231" s="49"/>
      <c r="B231" s="50"/>
      <c r="C231" s="51"/>
      <c r="D231" s="49"/>
      <c r="E231" s="52"/>
      <c r="F231" s="53"/>
      <c r="G231" s="49"/>
      <c r="H231" s="49"/>
      <c r="I231" s="49"/>
      <c r="J231" s="52"/>
      <c r="K231" s="54"/>
      <c r="L231" s="54"/>
      <c r="M231" s="55"/>
      <c r="N231" s="55"/>
      <c r="O231" s="56"/>
      <c r="P231" s="52"/>
      <c r="Q231" s="49"/>
      <c r="R231" s="52"/>
      <c r="S231" s="52"/>
      <c r="T231" s="328"/>
      <c r="U231" s="331"/>
      <c r="V231" s="57"/>
      <c r="W231" s="57"/>
      <c r="X231" s="331"/>
      <c r="Y231" s="58"/>
      <c r="AD231" s="59"/>
      <c r="AE231" s="60"/>
      <c r="AF231" s="61"/>
      <c r="AG231" s="59"/>
      <c r="AH231" s="61"/>
      <c r="AJ231" s="61"/>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48"/>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row>
    <row r="232" spans="1:96" s="28" customFormat="1" ht="30" customHeight="1">
      <c r="A232" s="49"/>
      <c r="B232" s="50"/>
      <c r="C232" s="51"/>
      <c r="D232" s="49"/>
      <c r="E232" s="52"/>
      <c r="F232" s="53"/>
      <c r="G232" s="49"/>
      <c r="H232" s="49"/>
      <c r="I232" s="49"/>
      <c r="J232" s="52"/>
      <c r="K232" s="54"/>
      <c r="L232" s="54"/>
      <c r="M232" s="55"/>
      <c r="N232" s="55"/>
      <c r="O232" s="56"/>
      <c r="P232" s="52"/>
      <c r="Q232" s="49"/>
      <c r="R232" s="52"/>
      <c r="S232" s="52"/>
      <c r="T232" s="328"/>
      <c r="U232" s="331"/>
      <c r="V232" s="57"/>
      <c r="W232" s="57"/>
      <c r="X232" s="331"/>
      <c r="Y232" s="58"/>
      <c r="AD232" s="59"/>
      <c r="AE232" s="60"/>
      <c r="AF232" s="61"/>
      <c r="AG232" s="59"/>
      <c r="AH232" s="61"/>
      <c r="AJ232" s="61"/>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48"/>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row>
    <row r="233" spans="1:96" s="28" customFormat="1" ht="30" customHeight="1">
      <c r="A233" s="49"/>
      <c r="B233" s="50"/>
      <c r="C233" s="51"/>
      <c r="D233" s="49"/>
      <c r="E233" s="52"/>
      <c r="F233" s="53"/>
      <c r="G233" s="49"/>
      <c r="H233" s="49"/>
      <c r="I233" s="49"/>
      <c r="J233" s="52"/>
      <c r="K233" s="54"/>
      <c r="L233" s="54"/>
      <c r="M233" s="55"/>
      <c r="N233" s="55"/>
      <c r="O233" s="56"/>
      <c r="P233" s="52"/>
      <c r="Q233" s="49"/>
      <c r="R233" s="52"/>
      <c r="S233" s="52"/>
      <c r="T233" s="328"/>
      <c r="U233" s="331"/>
      <c r="V233" s="57"/>
      <c r="W233" s="57"/>
      <c r="X233" s="331"/>
      <c r="Y233" s="58"/>
      <c r="AD233" s="59"/>
      <c r="AE233" s="60"/>
      <c r="AF233" s="61"/>
      <c r="AG233" s="59"/>
      <c r="AH233" s="61"/>
      <c r="AJ233" s="61"/>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48"/>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c r="CN233" s="29"/>
      <c r="CO233" s="29"/>
      <c r="CP233" s="29"/>
      <c r="CQ233" s="29"/>
      <c r="CR233" s="29"/>
    </row>
    <row r="234" spans="1:96" s="28" customFormat="1" ht="30" customHeight="1">
      <c r="A234" s="49"/>
      <c r="B234" s="50"/>
      <c r="C234" s="51"/>
      <c r="D234" s="49"/>
      <c r="E234" s="52"/>
      <c r="F234" s="53"/>
      <c r="G234" s="49"/>
      <c r="H234" s="49"/>
      <c r="I234" s="49"/>
      <c r="J234" s="52"/>
      <c r="K234" s="54"/>
      <c r="L234" s="54"/>
      <c r="M234" s="55"/>
      <c r="N234" s="55"/>
      <c r="O234" s="56"/>
      <c r="P234" s="52"/>
      <c r="Q234" s="49"/>
      <c r="R234" s="52"/>
      <c r="S234" s="52"/>
      <c r="T234" s="328"/>
      <c r="U234" s="331"/>
      <c r="V234" s="57"/>
      <c r="W234" s="57"/>
      <c r="X234" s="331"/>
      <c r="Y234" s="58"/>
      <c r="AD234" s="59"/>
      <c r="AE234" s="60"/>
      <c r="AF234" s="61"/>
      <c r="AG234" s="59"/>
      <c r="AH234" s="61"/>
      <c r="AJ234" s="61"/>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48"/>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row>
    <row r="235" spans="1:96" s="28" customFormat="1" ht="30" customHeight="1">
      <c r="A235" s="49"/>
      <c r="B235" s="50"/>
      <c r="C235" s="51"/>
      <c r="D235" s="49"/>
      <c r="E235" s="52"/>
      <c r="F235" s="53"/>
      <c r="G235" s="49"/>
      <c r="H235" s="49"/>
      <c r="I235" s="49"/>
      <c r="J235" s="52"/>
      <c r="K235" s="54"/>
      <c r="L235" s="54"/>
      <c r="M235" s="55"/>
      <c r="N235" s="55"/>
      <c r="O235" s="56"/>
      <c r="P235" s="52"/>
      <c r="Q235" s="49"/>
      <c r="R235" s="52"/>
      <c r="S235" s="52"/>
      <c r="T235" s="328"/>
      <c r="U235" s="331"/>
      <c r="V235" s="57"/>
      <c r="W235" s="57"/>
      <c r="X235" s="331"/>
      <c r="Y235" s="58"/>
      <c r="AD235" s="59"/>
      <c r="AE235" s="60"/>
      <c r="AF235" s="61"/>
      <c r="AG235" s="59"/>
      <c r="AH235" s="61"/>
      <c r="AJ235" s="61"/>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48"/>
      <c r="BP235" s="29"/>
      <c r="BQ235" s="29"/>
      <c r="BR235" s="29"/>
      <c r="BS235" s="29"/>
      <c r="BT235" s="29"/>
      <c r="BU235" s="29"/>
      <c r="BV235" s="29"/>
      <c r="BW235" s="29"/>
      <c r="BX235" s="29"/>
      <c r="BY235" s="29"/>
      <c r="BZ235" s="29"/>
      <c r="CA235" s="29"/>
      <c r="CB235" s="29"/>
      <c r="CC235" s="29"/>
      <c r="CD235" s="29"/>
      <c r="CE235" s="29"/>
      <c r="CF235" s="29"/>
      <c r="CG235" s="29"/>
      <c r="CH235" s="29"/>
      <c r="CI235" s="29"/>
      <c r="CJ235" s="29"/>
      <c r="CK235" s="29"/>
      <c r="CL235" s="29"/>
      <c r="CM235" s="29"/>
      <c r="CN235" s="29"/>
      <c r="CO235" s="29"/>
      <c r="CP235" s="29"/>
      <c r="CQ235" s="29"/>
      <c r="CR235" s="29"/>
    </row>
    <row r="236" spans="1:96" s="28" customFormat="1" ht="30" customHeight="1">
      <c r="A236" s="49"/>
      <c r="B236" s="50"/>
      <c r="C236" s="51"/>
      <c r="D236" s="49"/>
      <c r="E236" s="52"/>
      <c r="F236" s="53"/>
      <c r="G236" s="49"/>
      <c r="H236" s="49"/>
      <c r="I236" s="49"/>
      <c r="J236" s="52"/>
      <c r="K236" s="54"/>
      <c r="L236" s="54"/>
      <c r="M236" s="55"/>
      <c r="N236" s="55"/>
      <c r="O236" s="56"/>
      <c r="P236" s="52"/>
      <c r="Q236" s="49"/>
      <c r="R236" s="52"/>
      <c r="S236" s="52"/>
      <c r="T236" s="328"/>
      <c r="U236" s="331"/>
      <c r="V236" s="57"/>
      <c r="W236" s="57"/>
      <c r="X236" s="331"/>
      <c r="Y236" s="58"/>
      <c r="AD236" s="59"/>
      <c r="AE236" s="60"/>
      <c r="AF236" s="61"/>
      <c r="AG236" s="59"/>
      <c r="AH236" s="61"/>
      <c r="AJ236" s="61"/>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48"/>
      <c r="BP236" s="29"/>
      <c r="BQ236" s="29"/>
      <c r="BR236" s="29"/>
      <c r="BS236" s="29"/>
      <c r="BT236" s="29"/>
      <c r="BU236" s="29"/>
      <c r="BV236" s="29"/>
      <c r="BW236" s="29"/>
      <c r="BX236" s="29"/>
      <c r="BY236" s="29"/>
      <c r="BZ236" s="29"/>
      <c r="CA236" s="29"/>
      <c r="CB236" s="29"/>
      <c r="CC236" s="29"/>
      <c r="CD236" s="29"/>
      <c r="CE236" s="29"/>
      <c r="CF236" s="29"/>
      <c r="CG236" s="29"/>
      <c r="CH236" s="29"/>
      <c r="CI236" s="29"/>
      <c r="CJ236" s="29"/>
      <c r="CK236" s="29"/>
      <c r="CL236" s="29"/>
      <c r="CM236" s="29"/>
      <c r="CN236" s="29"/>
      <c r="CO236" s="29"/>
      <c r="CP236" s="29"/>
      <c r="CQ236" s="29"/>
      <c r="CR236" s="29"/>
    </row>
    <row r="237" spans="1:96" s="28" customFormat="1" ht="30" customHeight="1">
      <c r="A237" s="49"/>
      <c r="B237" s="50"/>
      <c r="C237" s="51"/>
      <c r="D237" s="49"/>
      <c r="E237" s="52"/>
      <c r="F237" s="53"/>
      <c r="G237" s="49"/>
      <c r="H237" s="49"/>
      <c r="I237" s="49"/>
      <c r="J237" s="52"/>
      <c r="K237" s="54"/>
      <c r="L237" s="54"/>
      <c r="M237" s="55"/>
      <c r="N237" s="55"/>
      <c r="O237" s="56"/>
      <c r="P237" s="52"/>
      <c r="Q237" s="49"/>
      <c r="R237" s="52"/>
      <c r="S237" s="52"/>
      <c r="T237" s="328"/>
      <c r="U237" s="331"/>
      <c r="V237" s="57"/>
      <c r="W237" s="57"/>
      <c r="X237" s="331"/>
      <c r="Y237" s="58"/>
      <c r="AD237" s="59"/>
      <c r="AE237" s="60"/>
      <c r="AF237" s="61"/>
      <c r="AG237" s="59"/>
      <c r="AH237" s="61"/>
      <c r="AJ237" s="61"/>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48"/>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c r="CN237" s="29"/>
      <c r="CO237" s="29"/>
      <c r="CP237" s="29"/>
      <c r="CQ237" s="29"/>
      <c r="CR237" s="29"/>
    </row>
    <row r="238" spans="1:96" s="28" customFormat="1" ht="30" customHeight="1">
      <c r="A238" s="49"/>
      <c r="B238" s="50"/>
      <c r="C238" s="51"/>
      <c r="D238" s="49"/>
      <c r="E238" s="52"/>
      <c r="F238" s="53"/>
      <c r="G238" s="49"/>
      <c r="H238" s="49"/>
      <c r="I238" s="49"/>
      <c r="J238" s="52"/>
      <c r="K238" s="54"/>
      <c r="L238" s="54"/>
      <c r="M238" s="55"/>
      <c r="N238" s="55"/>
      <c r="O238" s="56"/>
      <c r="P238" s="52"/>
      <c r="Q238" s="49"/>
      <c r="R238" s="52"/>
      <c r="S238" s="52"/>
      <c r="T238" s="328"/>
      <c r="U238" s="331"/>
      <c r="V238" s="57"/>
      <c r="W238" s="57"/>
      <c r="X238" s="331"/>
      <c r="Y238" s="58"/>
      <c r="AD238" s="59"/>
      <c r="AE238" s="60"/>
      <c r="AF238" s="61"/>
      <c r="AG238" s="59"/>
      <c r="AH238" s="61"/>
      <c r="AJ238" s="61"/>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48"/>
      <c r="BP238" s="29"/>
      <c r="BQ238" s="29"/>
      <c r="BR238" s="29"/>
      <c r="BS238" s="29"/>
      <c r="BT238" s="29"/>
      <c r="BU238" s="29"/>
      <c r="BV238" s="29"/>
      <c r="BW238" s="29"/>
      <c r="BX238" s="29"/>
      <c r="BY238" s="29"/>
      <c r="BZ238" s="29"/>
      <c r="CA238" s="29"/>
      <c r="CB238" s="29"/>
      <c r="CC238" s="29"/>
      <c r="CD238" s="29"/>
      <c r="CE238" s="29"/>
      <c r="CF238" s="29"/>
      <c r="CG238" s="29"/>
      <c r="CH238" s="29"/>
      <c r="CI238" s="29"/>
      <c r="CJ238" s="29"/>
      <c r="CK238" s="29"/>
      <c r="CL238" s="29"/>
      <c r="CM238" s="29"/>
      <c r="CN238" s="29"/>
      <c r="CO238" s="29"/>
      <c r="CP238" s="29"/>
      <c r="CQ238" s="29"/>
      <c r="CR238" s="29"/>
    </row>
    <row r="239" spans="1:96" s="28" customFormat="1" ht="30" customHeight="1">
      <c r="A239" s="49"/>
      <c r="B239" s="50"/>
      <c r="C239" s="51"/>
      <c r="D239" s="49"/>
      <c r="E239" s="52"/>
      <c r="F239" s="53"/>
      <c r="G239" s="49"/>
      <c r="H239" s="49"/>
      <c r="I239" s="49"/>
      <c r="J239" s="52"/>
      <c r="K239" s="54"/>
      <c r="L239" s="54"/>
      <c r="M239" s="55"/>
      <c r="N239" s="55"/>
      <c r="O239" s="56"/>
      <c r="P239" s="52"/>
      <c r="Q239" s="49"/>
      <c r="R239" s="52"/>
      <c r="S239" s="52"/>
      <c r="T239" s="328"/>
      <c r="U239" s="331"/>
      <c r="V239" s="57"/>
      <c r="W239" s="57"/>
      <c r="X239" s="331"/>
      <c r="Y239" s="58"/>
      <c r="AD239" s="59"/>
      <c r="AE239" s="60"/>
      <c r="AF239" s="61"/>
      <c r="AG239" s="59"/>
      <c r="AH239" s="61"/>
      <c r="AJ239" s="61"/>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48"/>
      <c r="BP239" s="29"/>
      <c r="BQ239" s="29"/>
      <c r="BR239" s="29"/>
      <c r="BS239" s="29"/>
      <c r="BT239" s="29"/>
      <c r="BU239" s="29"/>
      <c r="BV239" s="29"/>
      <c r="BW239" s="29"/>
      <c r="BX239" s="29"/>
      <c r="BY239" s="29"/>
      <c r="BZ239" s="29"/>
      <c r="CA239" s="29"/>
      <c r="CB239" s="29"/>
      <c r="CC239" s="29"/>
      <c r="CD239" s="29"/>
      <c r="CE239" s="29"/>
      <c r="CF239" s="29"/>
      <c r="CG239" s="29"/>
      <c r="CH239" s="29"/>
      <c r="CI239" s="29"/>
      <c r="CJ239" s="29"/>
      <c r="CK239" s="29"/>
      <c r="CL239" s="29"/>
      <c r="CM239" s="29"/>
      <c r="CN239" s="29"/>
      <c r="CO239" s="29"/>
      <c r="CP239" s="29"/>
      <c r="CQ239" s="29"/>
      <c r="CR239" s="29"/>
    </row>
    <row r="240" spans="1:96" s="28" customFormat="1" ht="30" customHeight="1">
      <c r="A240" s="49"/>
      <c r="B240" s="50"/>
      <c r="C240" s="51"/>
      <c r="D240" s="49"/>
      <c r="E240" s="52"/>
      <c r="F240" s="53"/>
      <c r="G240" s="49"/>
      <c r="H240" s="49"/>
      <c r="I240" s="49"/>
      <c r="J240" s="52"/>
      <c r="K240" s="54"/>
      <c r="L240" s="54"/>
      <c r="M240" s="55"/>
      <c r="N240" s="55"/>
      <c r="O240" s="56"/>
      <c r="P240" s="52"/>
      <c r="Q240" s="49"/>
      <c r="R240" s="52"/>
      <c r="S240" s="52"/>
      <c r="T240" s="328"/>
      <c r="U240" s="331"/>
      <c r="V240" s="57"/>
      <c r="W240" s="57"/>
      <c r="X240" s="331"/>
      <c r="Y240" s="58"/>
      <c r="AD240" s="59"/>
      <c r="AE240" s="60"/>
      <c r="AF240" s="61"/>
      <c r="AG240" s="59"/>
      <c r="AH240" s="61"/>
      <c r="AJ240" s="61"/>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48"/>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row>
    <row r="241" spans="1:96" s="28" customFormat="1" ht="30" customHeight="1">
      <c r="A241" s="49"/>
      <c r="B241" s="50"/>
      <c r="C241" s="51"/>
      <c r="D241" s="49"/>
      <c r="E241" s="52"/>
      <c r="F241" s="53"/>
      <c r="G241" s="49"/>
      <c r="H241" s="49"/>
      <c r="I241" s="49"/>
      <c r="J241" s="52"/>
      <c r="K241" s="54"/>
      <c r="L241" s="54"/>
      <c r="M241" s="55"/>
      <c r="N241" s="55"/>
      <c r="O241" s="56"/>
      <c r="P241" s="52"/>
      <c r="Q241" s="49"/>
      <c r="R241" s="52"/>
      <c r="S241" s="52"/>
      <c r="T241" s="328"/>
      <c r="U241" s="331"/>
      <c r="V241" s="57"/>
      <c r="W241" s="57"/>
      <c r="X241" s="331"/>
      <c r="Y241" s="58"/>
      <c r="AD241" s="59"/>
      <c r="AE241" s="60"/>
      <c r="AF241" s="61"/>
      <c r="AG241" s="59"/>
      <c r="AH241" s="61"/>
      <c r="AJ241" s="61"/>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48"/>
      <c r="BP241" s="29"/>
      <c r="BQ241" s="29"/>
      <c r="BR241" s="29"/>
      <c r="BS241" s="29"/>
      <c r="BT241" s="29"/>
      <c r="BU241" s="29"/>
      <c r="BV241" s="29"/>
      <c r="BW241" s="29"/>
      <c r="BX241" s="29"/>
      <c r="BY241" s="29"/>
      <c r="BZ241" s="29"/>
      <c r="CA241" s="29"/>
      <c r="CB241" s="29"/>
      <c r="CC241" s="29"/>
      <c r="CD241" s="29"/>
      <c r="CE241" s="29"/>
      <c r="CF241" s="29"/>
      <c r="CG241" s="29"/>
      <c r="CH241" s="29"/>
      <c r="CI241" s="29"/>
      <c r="CJ241" s="29"/>
      <c r="CK241" s="29"/>
      <c r="CL241" s="29"/>
      <c r="CM241" s="29"/>
      <c r="CN241" s="29"/>
      <c r="CO241" s="29"/>
      <c r="CP241" s="29"/>
      <c r="CQ241" s="29"/>
      <c r="CR241" s="29"/>
    </row>
    <row r="242" spans="1:96" s="28" customFormat="1" ht="30" customHeight="1">
      <c r="A242" s="49"/>
      <c r="B242" s="50"/>
      <c r="C242" s="51"/>
      <c r="D242" s="49"/>
      <c r="E242" s="52"/>
      <c r="F242" s="53"/>
      <c r="G242" s="49"/>
      <c r="H242" s="49"/>
      <c r="I242" s="49"/>
      <c r="J242" s="52"/>
      <c r="K242" s="54"/>
      <c r="L242" s="54"/>
      <c r="M242" s="55"/>
      <c r="N242" s="55"/>
      <c r="O242" s="56"/>
      <c r="P242" s="52"/>
      <c r="Q242" s="49"/>
      <c r="R242" s="52"/>
      <c r="S242" s="52"/>
      <c r="T242" s="328"/>
      <c r="U242" s="331"/>
      <c r="V242" s="57"/>
      <c r="W242" s="57"/>
      <c r="X242" s="331"/>
      <c r="Y242" s="58"/>
      <c r="AD242" s="59"/>
      <c r="AE242" s="60"/>
      <c r="AF242" s="61"/>
      <c r="AG242" s="59"/>
      <c r="AH242" s="61"/>
      <c r="AJ242" s="61"/>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48"/>
      <c r="BP242" s="29"/>
      <c r="BQ242" s="29"/>
      <c r="BR242" s="29"/>
      <c r="BS242" s="29"/>
      <c r="BT242" s="29"/>
      <c r="BU242" s="29"/>
      <c r="BV242" s="29"/>
      <c r="BW242" s="29"/>
      <c r="BX242" s="29"/>
      <c r="BY242" s="29"/>
      <c r="BZ242" s="29"/>
      <c r="CA242" s="29"/>
      <c r="CB242" s="29"/>
      <c r="CC242" s="29"/>
      <c r="CD242" s="29"/>
      <c r="CE242" s="29"/>
      <c r="CF242" s="29"/>
      <c r="CG242" s="29"/>
      <c r="CH242" s="29"/>
      <c r="CI242" s="29"/>
      <c r="CJ242" s="29"/>
      <c r="CK242" s="29"/>
      <c r="CL242" s="29"/>
      <c r="CM242" s="29"/>
      <c r="CN242" s="29"/>
      <c r="CO242" s="29"/>
      <c r="CP242" s="29"/>
      <c r="CQ242" s="29"/>
      <c r="CR242" s="29"/>
    </row>
    <row r="243" spans="1:96" s="28" customFormat="1" ht="30" customHeight="1">
      <c r="A243" s="49"/>
      <c r="B243" s="50"/>
      <c r="C243" s="51"/>
      <c r="D243" s="49"/>
      <c r="E243" s="52"/>
      <c r="F243" s="53"/>
      <c r="G243" s="49"/>
      <c r="H243" s="49"/>
      <c r="I243" s="49"/>
      <c r="J243" s="52"/>
      <c r="K243" s="54"/>
      <c r="L243" s="54"/>
      <c r="M243" s="55"/>
      <c r="N243" s="55"/>
      <c r="O243" s="56"/>
      <c r="P243" s="52"/>
      <c r="Q243" s="49"/>
      <c r="R243" s="52"/>
      <c r="S243" s="52"/>
      <c r="T243" s="328"/>
      <c r="U243" s="331"/>
      <c r="V243" s="57"/>
      <c r="W243" s="57"/>
      <c r="X243" s="331"/>
      <c r="Y243" s="58"/>
      <c r="AD243" s="59"/>
      <c r="AE243" s="60"/>
      <c r="AF243" s="61"/>
      <c r="AG243" s="59"/>
      <c r="AH243" s="61"/>
      <c r="AJ243" s="61"/>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48"/>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row>
    <row r="244" spans="1:96" s="28" customFormat="1" ht="30" customHeight="1">
      <c r="A244" s="49"/>
      <c r="B244" s="50"/>
      <c r="C244" s="51"/>
      <c r="D244" s="49"/>
      <c r="E244" s="52"/>
      <c r="F244" s="53"/>
      <c r="G244" s="49"/>
      <c r="H244" s="49"/>
      <c r="I244" s="49"/>
      <c r="J244" s="52"/>
      <c r="K244" s="54"/>
      <c r="L244" s="54"/>
      <c r="M244" s="55"/>
      <c r="N244" s="55"/>
      <c r="O244" s="56"/>
      <c r="P244" s="52"/>
      <c r="Q244" s="49"/>
      <c r="R244" s="52"/>
      <c r="S244" s="52"/>
      <c r="T244" s="328"/>
      <c r="U244" s="331"/>
      <c r="V244" s="57"/>
      <c r="W244" s="57"/>
      <c r="X244" s="331"/>
      <c r="Y244" s="58"/>
      <c r="AD244" s="59"/>
      <c r="AE244" s="60"/>
      <c r="AF244" s="61"/>
      <c r="AG244" s="59"/>
      <c r="AH244" s="61"/>
      <c r="AJ244" s="61"/>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48"/>
      <c r="BP244" s="29"/>
      <c r="BQ244" s="29"/>
      <c r="BR244" s="29"/>
      <c r="BS244" s="29"/>
      <c r="BT244" s="29"/>
      <c r="BU244" s="29"/>
      <c r="BV244" s="29"/>
      <c r="BW244" s="29"/>
      <c r="BX244" s="29"/>
      <c r="BY244" s="29"/>
      <c r="BZ244" s="29"/>
      <c r="CA244" s="29"/>
      <c r="CB244" s="29"/>
      <c r="CC244" s="29"/>
      <c r="CD244" s="29"/>
      <c r="CE244" s="29"/>
      <c r="CF244" s="29"/>
      <c r="CG244" s="29"/>
      <c r="CH244" s="29"/>
      <c r="CI244" s="29"/>
      <c r="CJ244" s="29"/>
      <c r="CK244" s="29"/>
      <c r="CL244" s="29"/>
      <c r="CM244" s="29"/>
      <c r="CN244" s="29"/>
      <c r="CO244" s="29"/>
      <c r="CP244" s="29"/>
      <c r="CQ244" s="29"/>
      <c r="CR244" s="29"/>
    </row>
    <row r="245" spans="1:96" s="28" customFormat="1" ht="30" customHeight="1">
      <c r="A245" s="49"/>
      <c r="B245" s="50"/>
      <c r="C245" s="51"/>
      <c r="D245" s="49"/>
      <c r="E245" s="52"/>
      <c r="F245" s="53"/>
      <c r="G245" s="49"/>
      <c r="H245" s="49"/>
      <c r="I245" s="49"/>
      <c r="J245" s="52"/>
      <c r="K245" s="54"/>
      <c r="L245" s="54"/>
      <c r="M245" s="55"/>
      <c r="N245" s="55"/>
      <c r="O245" s="56"/>
      <c r="P245" s="52"/>
      <c r="Q245" s="49"/>
      <c r="R245" s="52"/>
      <c r="S245" s="52"/>
      <c r="T245" s="328"/>
      <c r="U245" s="331"/>
      <c r="V245" s="57"/>
      <c r="W245" s="57"/>
      <c r="X245" s="331"/>
      <c r="Y245" s="58"/>
      <c r="AD245" s="59"/>
      <c r="AE245" s="60"/>
      <c r="AF245" s="61"/>
      <c r="AG245" s="59"/>
      <c r="AH245" s="61"/>
      <c r="AJ245" s="61"/>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48"/>
      <c r="BP245" s="29"/>
      <c r="BQ245" s="29"/>
      <c r="BR245" s="29"/>
      <c r="BS245" s="29"/>
      <c r="BT245" s="29"/>
      <c r="BU245" s="29"/>
      <c r="BV245" s="29"/>
      <c r="BW245" s="29"/>
      <c r="BX245" s="29"/>
      <c r="BY245" s="29"/>
      <c r="BZ245" s="29"/>
      <c r="CA245" s="29"/>
      <c r="CB245" s="29"/>
      <c r="CC245" s="29"/>
      <c r="CD245" s="29"/>
      <c r="CE245" s="29"/>
      <c r="CF245" s="29"/>
      <c r="CG245" s="29"/>
      <c r="CH245" s="29"/>
      <c r="CI245" s="29"/>
      <c r="CJ245" s="29"/>
      <c r="CK245" s="29"/>
      <c r="CL245" s="29"/>
      <c r="CM245" s="29"/>
      <c r="CN245" s="29"/>
      <c r="CO245" s="29"/>
      <c r="CP245" s="29"/>
      <c r="CQ245" s="29"/>
      <c r="CR245" s="29"/>
    </row>
    <row r="246" spans="1:96" s="28" customFormat="1" ht="30" customHeight="1">
      <c r="A246" s="49"/>
      <c r="B246" s="50"/>
      <c r="C246" s="51"/>
      <c r="D246" s="49"/>
      <c r="E246" s="52"/>
      <c r="F246" s="53"/>
      <c r="G246" s="49"/>
      <c r="H246" s="49"/>
      <c r="I246" s="49"/>
      <c r="J246" s="52"/>
      <c r="K246" s="54"/>
      <c r="L246" s="54"/>
      <c r="M246" s="55"/>
      <c r="N246" s="55"/>
      <c r="O246" s="56"/>
      <c r="P246" s="52"/>
      <c r="Q246" s="49"/>
      <c r="R246" s="52"/>
      <c r="S246" s="52"/>
      <c r="T246" s="328"/>
      <c r="U246" s="331"/>
      <c r="V246" s="57"/>
      <c r="W246" s="57"/>
      <c r="X246" s="331"/>
      <c r="Y246" s="58"/>
      <c r="AD246" s="59"/>
      <c r="AE246" s="60"/>
      <c r="AF246" s="61"/>
      <c r="AG246" s="59"/>
      <c r="AH246" s="61"/>
      <c r="AJ246" s="61"/>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48"/>
      <c r="BP246" s="29"/>
      <c r="BQ246" s="29"/>
      <c r="BR246" s="29"/>
      <c r="BS246" s="29"/>
      <c r="BT246" s="29"/>
      <c r="BU246" s="29"/>
      <c r="BV246" s="29"/>
      <c r="BW246" s="29"/>
      <c r="BX246" s="29"/>
      <c r="BY246" s="29"/>
      <c r="BZ246" s="29"/>
      <c r="CA246" s="29"/>
      <c r="CB246" s="29"/>
      <c r="CC246" s="29"/>
      <c r="CD246" s="29"/>
      <c r="CE246" s="29"/>
      <c r="CF246" s="29"/>
      <c r="CG246" s="29"/>
      <c r="CH246" s="29"/>
      <c r="CI246" s="29"/>
      <c r="CJ246" s="29"/>
      <c r="CK246" s="29"/>
      <c r="CL246" s="29"/>
      <c r="CM246" s="29"/>
      <c r="CN246" s="29"/>
      <c r="CO246" s="29"/>
      <c r="CP246" s="29"/>
      <c r="CQ246" s="29"/>
      <c r="CR246" s="29"/>
    </row>
    <row r="247" spans="1:96" s="28" customFormat="1" ht="30" customHeight="1">
      <c r="A247" s="49"/>
      <c r="B247" s="50"/>
      <c r="C247" s="51"/>
      <c r="D247" s="49"/>
      <c r="E247" s="52"/>
      <c r="F247" s="53"/>
      <c r="G247" s="49"/>
      <c r="H247" s="49"/>
      <c r="I247" s="49"/>
      <c r="J247" s="52"/>
      <c r="K247" s="54"/>
      <c r="L247" s="54"/>
      <c r="M247" s="55"/>
      <c r="N247" s="55"/>
      <c r="O247" s="56"/>
      <c r="P247" s="52"/>
      <c r="Q247" s="49"/>
      <c r="R247" s="52"/>
      <c r="S247" s="52"/>
      <c r="T247" s="328"/>
      <c r="U247" s="331"/>
      <c r="V247" s="57"/>
      <c r="W247" s="57"/>
      <c r="X247" s="331"/>
      <c r="Y247" s="58"/>
      <c r="AD247" s="59"/>
      <c r="AE247" s="60"/>
      <c r="AF247" s="61"/>
      <c r="AG247" s="59"/>
      <c r="AH247" s="61"/>
      <c r="AJ247" s="61"/>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48"/>
      <c r="BP247" s="29"/>
      <c r="BQ247" s="29"/>
      <c r="BR247" s="29"/>
      <c r="BS247" s="29"/>
      <c r="BT247" s="29"/>
      <c r="BU247" s="29"/>
      <c r="BV247" s="29"/>
      <c r="BW247" s="29"/>
      <c r="BX247" s="29"/>
      <c r="BY247" s="29"/>
      <c r="BZ247" s="29"/>
      <c r="CA247" s="29"/>
      <c r="CB247" s="29"/>
      <c r="CC247" s="29"/>
      <c r="CD247" s="29"/>
      <c r="CE247" s="29"/>
      <c r="CF247" s="29"/>
      <c r="CG247" s="29"/>
      <c r="CH247" s="29"/>
      <c r="CI247" s="29"/>
      <c r="CJ247" s="29"/>
      <c r="CK247" s="29"/>
      <c r="CL247" s="29"/>
      <c r="CM247" s="29"/>
      <c r="CN247" s="29"/>
      <c r="CO247" s="29"/>
      <c r="CP247" s="29"/>
      <c r="CQ247" s="29"/>
      <c r="CR247" s="29"/>
    </row>
    <row r="248" spans="1:96" s="28" customFormat="1" ht="30" customHeight="1">
      <c r="A248" s="49"/>
      <c r="B248" s="50"/>
      <c r="C248" s="51"/>
      <c r="D248" s="49"/>
      <c r="E248" s="52"/>
      <c r="F248" s="53"/>
      <c r="G248" s="49"/>
      <c r="H248" s="49"/>
      <c r="I248" s="49"/>
      <c r="J248" s="52"/>
      <c r="K248" s="54"/>
      <c r="L248" s="54"/>
      <c r="M248" s="55"/>
      <c r="N248" s="55"/>
      <c r="O248" s="56"/>
      <c r="P248" s="52"/>
      <c r="Q248" s="49"/>
      <c r="R248" s="52"/>
      <c r="S248" s="52"/>
      <c r="T248" s="328"/>
      <c r="U248" s="331"/>
      <c r="V248" s="57"/>
      <c r="W248" s="57"/>
      <c r="X248" s="331"/>
      <c r="Y248" s="58"/>
      <c r="AD248" s="59"/>
      <c r="AE248" s="60"/>
      <c r="AF248" s="61"/>
      <c r="AG248" s="59"/>
      <c r="AH248" s="61"/>
      <c r="AJ248" s="61"/>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48"/>
      <c r="BP248" s="29"/>
      <c r="BQ248" s="29"/>
      <c r="BR248" s="29"/>
      <c r="BS248" s="29"/>
      <c r="BT248" s="29"/>
      <c r="BU248" s="29"/>
      <c r="BV248" s="29"/>
      <c r="BW248" s="29"/>
      <c r="BX248" s="29"/>
      <c r="BY248" s="29"/>
      <c r="BZ248" s="29"/>
      <c r="CA248" s="29"/>
      <c r="CB248" s="29"/>
      <c r="CC248" s="29"/>
      <c r="CD248" s="29"/>
      <c r="CE248" s="29"/>
      <c r="CF248" s="29"/>
      <c r="CG248" s="29"/>
      <c r="CH248" s="29"/>
      <c r="CI248" s="29"/>
      <c r="CJ248" s="29"/>
      <c r="CK248" s="29"/>
      <c r="CL248" s="29"/>
      <c r="CM248" s="29"/>
      <c r="CN248" s="29"/>
      <c r="CO248" s="29"/>
      <c r="CP248" s="29"/>
      <c r="CQ248" s="29"/>
      <c r="CR248" s="29"/>
    </row>
    <row r="249" spans="1:96" s="28" customFormat="1" ht="30" customHeight="1">
      <c r="A249" s="49"/>
      <c r="B249" s="50"/>
      <c r="C249" s="51"/>
      <c r="D249" s="49"/>
      <c r="E249" s="52"/>
      <c r="F249" s="53"/>
      <c r="G249" s="49"/>
      <c r="H249" s="49"/>
      <c r="I249" s="49"/>
      <c r="J249" s="52"/>
      <c r="K249" s="54"/>
      <c r="L249" s="54"/>
      <c r="M249" s="55"/>
      <c r="N249" s="55"/>
      <c r="O249" s="56"/>
      <c r="P249" s="52"/>
      <c r="Q249" s="49"/>
      <c r="R249" s="52"/>
      <c r="S249" s="52"/>
      <c r="T249" s="328"/>
      <c r="U249" s="331"/>
      <c r="V249" s="57"/>
      <c r="W249" s="57"/>
      <c r="X249" s="331"/>
      <c r="Y249" s="58"/>
      <c r="AD249" s="59"/>
      <c r="AE249" s="60"/>
      <c r="AF249" s="61"/>
      <c r="AG249" s="59"/>
      <c r="AH249" s="61"/>
      <c r="AJ249" s="61"/>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48"/>
      <c r="BP249" s="29"/>
      <c r="BQ249" s="29"/>
      <c r="BR249" s="29"/>
      <c r="BS249" s="29"/>
      <c r="BT249" s="29"/>
      <c r="BU249" s="29"/>
      <c r="BV249" s="29"/>
      <c r="BW249" s="29"/>
      <c r="BX249" s="29"/>
      <c r="BY249" s="29"/>
      <c r="BZ249" s="29"/>
      <c r="CA249" s="29"/>
      <c r="CB249" s="29"/>
      <c r="CC249" s="29"/>
      <c r="CD249" s="29"/>
      <c r="CE249" s="29"/>
      <c r="CF249" s="29"/>
      <c r="CG249" s="29"/>
      <c r="CH249" s="29"/>
      <c r="CI249" s="29"/>
      <c r="CJ249" s="29"/>
      <c r="CK249" s="29"/>
      <c r="CL249" s="29"/>
      <c r="CM249" s="29"/>
      <c r="CN249" s="29"/>
      <c r="CO249" s="29"/>
      <c r="CP249" s="29"/>
      <c r="CQ249" s="29"/>
      <c r="CR249" s="29"/>
    </row>
    <row r="250" spans="1:96" s="28" customFormat="1" ht="30" customHeight="1">
      <c r="A250" s="49"/>
      <c r="B250" s="50"/>
      <c r="C250" s="51"/>
      <c r="D250" s="49"/>
      <c r="E250" s="52"/>
      <c r="F250" s="53"/>
      <c r="G250" s="49"/>
      <c r="H250" s="49"/>
      <c r="I250" s="49"/>
      <c r="J250" s="52"/>
      <c r="K250" s="54"/>
      <c r="L250" s="54"/>
      <c r="M250" s="55"/>
      <c r="N250" s="55"/>
      <c r="O250" s="56"/>
      <c r="P250" s="52"/>
      <c r="Q250" s="49"/>
      <c r="R250" s="52"/>
      <c r="S250" s="52"/>
      <c r="T250" s="328"/>
      <c r="U250" s="331"/>
      <c r="V250" s="57"/>
      <c r="W250" s="57"/>
      <c r="X250" s="331"/>
      <c r="Y250" s="58"/>
      <c r="AD250" s="59"/>
      <c r="AE250" s="60"/>
      <c r="AF250" s="61"/>
      <c r="AG250" s="59"/>
      <c r="AH250" s="61"/>
      <c r="AJ250" s="61"/>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48"/>
      <c r="BP250" s="29"/>
      <c r="BQ250" s="29"/>
      <c r="BR250" s="29"/>
      <c r="BS250" s="29"/>
      <c r="BT250" s="29"/>
      <c r="BU250" s="29"/>
      <c r="BV250" s="29"/>
      <c r="BW250" s="29"/>
      <c r="BX250" s="29"/>
      <c r="BY250" s="29"/>
      <c r="BZ250" s="29"/>
      <c r="CA250" s="29"/>
      <c r="CB250" s="29"/>
      <c r="CC250" s="29"/>
      <c r="CD250" s="29"/>
      <c r="CE250" s="29"/>
      <c r="CF250" s="29"/>
      <c r="CG250" s="29"/>
      <c r="CH250" s="29"/>
      <c r="CI250" s="29"/>
      <c r="CJ250" s="29"/>
      <c r="CK250" s="29"/>
      <c r="CL250" s="29"/>
      <c r="CM250" s="29"/>
      <c r="CN250" s="29"/>
      <c r="CO250" s="29"/>
      <c r="CP250" s="29"/>
      <c r="CQ250" s="29"/>
      <c r="CR250" s="29"/>
    </row>
    <row r="251" spans="1:96" s="28" customFormat="1" ht="30" customHeight="1">
      <c r="A251" s="49"/>
      <c r="B251" s="50"/>
      <c r="C251" s="51"/>
      <c r="D251" s="49"/>
      <c r="E251" s="52"/>
      <c r="F251" s="53"/>
      <c r="G251" s="49"/>
      <c r="H251" s="49"/>
      <c r="I251" s="49"/>
      <c r="J251" s="52"/>
      <c r="K251" s="54"/>
      <c r="L251" s="54"/>
      <c r="M251" s="55"/>
      <c r="N251" s="55"/>
      <c r="O251" s="56"/>
      <c r="P251" s="52"/>
      <c r="Q251" s="49"/>
      <c r="R251" s="52"/>
      <c r="S251" s="52"/>
      <c r="T251" s="328"/>
      <c r="U251" s="331"/>
      <c r="V251" s="57"/>
      <c r="W251" s="57"/>
      <c r="X251" s="331"/>
      <c r="Y251" s="58"/>
      <c r="AD251" s="59"/>
      <c r="AE251" s="60"/>
      <c r="AF251" s="61"/>
      <c r="AG251" s="59"/>
      <c r="AH251" s="61"/>
      <c r="AJ251" s="61"/>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48"/>
      <c r="BP251" s="29"/>
      <c r="BQ251" s="29"/>
      <c r="BR251" s="29"/>
      <c r="BS251" s="29"/>
      <c r="BT251" s="29"/>
      <c r="BU251" s="29"/>
      <c r="BV251" s="29"/>
      <c r="BW251" s="29"/>
      <c r="BX251" s="29"/>
      <c r="BY251" s="29"/>
      <c r="BZ251" s="29"/>
      <c r="CA251" s="29"/>
      <c r="CB251" s="29"/>
      <c r="CC251" s="29"/>
      <c r="CD251" s="29"/>
      <c r="CE251" s="29"/>
      <c r="CF251" s="29"/>
      <c r="CG251" s="29"/>
      <c r="CH251" s="29"/>
      <c r="CI251" s="29"/>
      <c r="CJ251" s="29"/>
      <c r="CK251" s="29"/>
      <c r="CL251" s="29"/>
      <c r="CM251" s="29"/>
      <c r="CN251" s="29"/>
      <c r="CO251" s="29"/>
      <c r="CP251" s="29"/>
      <c r="CQ251" s="29"/>
      <c r="CR251" s="29"/>
    </row>
    <row r="252" spans="1:96" s="28" customFormat="1" ht="30" customHeight="1">
      <c r="A252" s="49"/>
      <c r="B252" s="50"/>
      <c r="C252" s="51"/>
      <c r="D252" s="49"/>
      <c r="E252" s="52"/>
      <c r="F252" s="53"/>
      <c r="G252" s="49"/>
      <c r="H252" s="49"/>
      <c r="I252" s="49"/>
      <c r="J252" s="52"/>
      <c r="K252" s="54"/>
      <c r="L252" s="54"/>
      <c r="M252" s="55"/>
      <c r="N252" s="55"/>
      <c r="O252" s="56"/>
      <c r="P252" s="52"/>
      <c r="Q252" s="49"/>
      <c r="R252" s="52"/>
      <c r="S252" s="52"/>
      <c r="T252" s="328"/>
      <c r="U252" s="331"/>
      <c r="V252" s="57"/>
      <c r="W252" s="57"/>
      <c r="X252" s="331"/>
      <c r="Y252" s="58"/>
      <c r="AD252" s="59"/>
      <c r="AE252" s="60"/>
      <c r="AF252" s="61"/>
      <c r="AG252" s="59"/>
      <c r="AH252" s="61"/>
      <c r="AJ252" s="61"/>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48"/>
      <c r="BP252" s="29"/>
      <c r="BQ252" s="29"/>
      <c r="BR252" s="29"/>
      <c r="BS252" s="29"/>
      <c r="BT252" s="29"/>
      <c r="BU252" s="29"/>
      <c r="BV252" s="29"/>
      <c r="BW252" s="29"/>
      <c r="BX252" s="29"/>
      <c r="BY252" s="29"/>
      <c r="BZ252" s="29"/>
      <c r="CA252" s="29"/>
      <c r="CB252" s="29"/>
      <c r="CC252" s="29"/>
      <c r="CD252" s="29"/>
      <c r="CE252" s="29"/>
      <c r="CF252" s="29"/>
      <c r="CG252" s="29"/>
      <c r="CH252" s="29"/>
      <c r="CI252" s="29"/>
      <c r="CJ252" s="29"/>
      <c r="CK252" s="29"/>
      <c r="CL252" s="29"/>
      <c r="CM252" s="29"/>
      <c r="CN252" s="29"/>
      <c r="CO252" s="29"/>
      <c r="CP252" s="29"/>
      <c r="CQ252" s="29"/>
      <c r="CR252" s="29"/>
    </row>
    <row r="253" spans="1:96" s="28" customFormat="1" ht="30" customHeight="1">
      <c r="A253" s="49"/>
      <c r="B253" s="50"/>
      <c r="C253" s="51"/>
      <c r="D253" s="49"/>
      <c r="E253" s="52"/>
      <c r="F253" s="53"/>
      <c r="G253" s="49"/>
      <c r="H253" s="49"/>
      <c r="I253" s="49"/>
      <c r="J253" s="52"/>
      <c r="K253" s="54"/>
      <c r="L253" s="54"/>
      <c r="M253" s="55"/>
      <c r="N253" s="55"/>
      <c r="O253" s="56"/>
      <c r="P253" s="52"/>
      <c r="Q253" s="49"/>
      <c r="R253" s="52"/>
      <c r="S253" s="52"/>
      <c r="T253" s="328"/>
      <c r="U253" s="331"/>
      <c r="V253" s="57"/>
      <c r="W253" s="57"/>
      <c r="X253" s="331"/>
      <c r="Y253" s="58"/>
      <c r="AD253" s="59"/>
      <c r="AE253" s="60"/>
      <c r="AF253" s="61"/>
      <c r="AG253" s="59"/>
      <c r="AH253" s="61"/>
      <c r="AJ253" s="61"/>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48"/>
      <c r="BP253" s="29"/>
      <c r="BQ253" s="29"/>
      <c r="BR253" s="29"/>
      <c r="BS253" s="29"/>
      <c r="BT253" s="29"/>
      <c r="BU253" s="29"/>
      <c r="BV253" s="29"/>
      <c r="BW253" s="29"/>
      <c r="BX253" s="29"/>
      <c r="BY253" s="29"/>
      <c r="BZ253" s="29"/>
      <c r="CA253" s="29"/>
      <c r="CB253" s="29"/>
      <c r="CC253" s="29"/>
      <c r="CD253" s="29"/>
      <c r="CE253" s="29"/>
      <c r="CF253" s="29"/>
      <c r="CG253" s="29"/>
      <c r="CH253" s="29"/>
      <c r="CI253" s="29"/>
      <c r="CJ253" s="29"/>
      <c r="CK253" s="29"/>
      <c r="CL253" s="29"/>
      <c r="CM253" s="29"/>
      <c r="CN253" s="29"/>
      <c r="CO253" s="29"/>
      <c r="CP253" s="29"/>
      <c r="CQ253" s="29"/>
      <c r="CR253" s="29"/>
    </row>
    <row r="254" spans="1:96" s="28" customFormat="1" ht="30" customHeight="1">
      <c r="A254" s="49"/>
      <c r="B254" s="50"/>
      <c r="C254" s="51"/>
      <c r="D254" s="49"/>
      <c r="E254" s="52"/>
      <c r="F254" s="53"/>
      <c r="G254" s="49"/>
      <c r="H254" s="49"/>
      <c r="I254" s="49"/>
      <c r="J254" s="52"/>
      <c r="K254" s="54"/>
      <c r="L254" s="54"/>
      <c r="M254" s="55"/>
      <c r="N254" s="55"/>
      <c r="O254" s="56"/>
      <c r="P254" s="52"/>
      <c r="Q254" s="49"/>
      <c r="R254" s="52"/>
      <c r="S254" s="52"/>
      <c r="T254" s="328"/>
      <c r="U254" s="331"/>
      <c r="V254" s="57"/>
      <c r="W254" s="57"/>
      <c r="X254" s="331"/>
      <c r="Y254" s="58"/>
      <c r="AD254" s="59"/>
      <c r="AE254" s="60"/>
      <c r="AF254" s="61"/>
      <c r="AG254" s="59"/>
      <c r="AH254" s="61"/>
      <c r="AJ254" s="61"/>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48"/>
      <c r="BP254" s="29"/>
      <c r="BQ254" s="29"/>
      <c r="BR254" s="29"/>
      <c r="BS254" s="29"/>
      <c r="BT254" s="29"/>
      <c r="BU254" s="29"/>
      <c r="BV254" s="29"/>
      <c r="BW254" s="29"/>
      <c r="BX254" s="29"/>
      <c r="BY254" s="29"/>
      <c r="BZ254" s="29"/>
      <c r="CA254" s="29"/>
      <c r="CB254" s="29"/>
      <c r="CC254" s="29"/>
      <c r="CD254" s="29"/>
      <c r="CE254" s="29"/>
      <c r="CF254" s="29"/>
      <c r="CG254" s="29"/>
      <c r="CH254" s="29"/>
      <c r="CI254" s="29"/>
      <c r="CJ254" s="29"/>
      <c r="CK254" s="29"/>
      <c r="CL254" s="29"/>
      <c r="CM254" s="29"/>
      <c r="CN254" s="29"/>
      <c r="CO254" s="29"/>
      <c r="CP254" s="29"/>
      <c r="CQ254" s="29"/>
      <c r="CR254" s="29"/>
    </row>
    <row r="255" spans="1:96" s="28" customFormat="1" ht="30" customHeight="1">
      <c r="A255" s="49"/>
      <c r="B255" s="50"/>
      <c r="C255" s="51"/>
      <c r="D255" s="49"/>
      <c r="E255" s="52"/>
      <c r="F255" s="53"/>
      <c r="G255" s="49"/>
      <c r="H255" s="49"/>
      <c r="I255" s="49"/>
      <c r="J255" s="52"/>
      <c r="K255" s="54"/>
      <c r="L255" s="54"/>
      <c r="M255" s="55"/>
      <c r="N255" s="55"/>
      <c r="O255" s="56"/>
      <c r="P255" s="52"/>
      <c r="Q255" s="49"/>
      <c r="R255" s="52"/>
      <c r="S255" s="52"/>
      <c r="T255" s="328"/>
      <c r="U255" s="331"/>
      <c r="V255" s="57"/>
      <c r="W255" s="57"/>
      <c r="X255" s="331"/>
      <c r="Y255" s="58"/>
      <c r="AD255" s="59"/>
      <c r="AE255" s="60"/>
      <c r="AF255" s="61"/>
      <c r="AG255" s="59"/>
      <c r="AH255" s="61"/>
      <c r="AJ255" s="61"/>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48"/>
      <c r="BP255" s="29"/>
      <c r="BQ255" s="29"/>
      <c r="BR255" s="29"/>
      <c r="BS255" s="29"/>
      <c r="BT255" s="29"/>
      <c r="BU255" s="29"/>
      <c r="BV255" s="29"/>
      <c r="BW255" s="29"/>
      <c r="BX255" s="29"/>
      <c r="BY255" s="29"/>
      <c r="BZ255" s="29"/>
      <c r="CA255" s="29"/>
      <c r="CB255" s="29"/>
      <c r="CC255" s="29"/>
      <c r="CD255" s="29"/>
      <c r="CE255" s="29"/>
      <c r="CF255" s="29"/>
      <c r="CG255" s="29"/>
      <c r="CH255" s="29"/>
      <c r="CI255" s="29"/>
      <c r="CJ255" s="29"/>
      <c r="CK255" s="29"/>
      <c r="CL255" s="29"/>
      <c r="CM255" s="29"/>
      <c r="CN255" s="29"/>
      <c r="CO255" s="29"/>
      <c r="CP255" s="29"/>
      <c r="CQ255" s="29"/>
      <c r="CR255" s="29"/>
    </row>
    <row r="256" spans="1:96" s="28" customFormat="1" ht="30" customHeight="1">
      <c r="A256" s="49"/>
      <c r="B256" s="50"/>
      <c r="C256" s="51"/>
      <c r="D256" s="49"/>
      <c r="E256" s="52"/>
      <c r="F256" s="53"/>
      <c r="G256" s="49"/>
      <c r="H256" s="49"/>
      <c r="I256" s="49"/>
      <c r="J256" s="52"/>
      <c r="K256" s="54"/>
      <c r="L256" s="54"/>
      <c r="M256" s="55"/>
      <c r="N256" s="55"/>
      <c r="O256" s="56"/>
      <c r="P256" s="52"/>
      <c r="Q256" s="49"/>
      <c r="R256" s="52"/>
      <c r="S256" s="52"/>
      <c r="T256" s="328"/>
      <c r="U256" s="331"/>
      <c r="V256" s="57"/>
      <c r="W256" s="57"/>
      <c r="X256" s="331"/>
      <c r="Y256" s="58"/>
      <c r="AD256" s="59"/>
      <c r="AE256" s="60"/>
      <c r="AF256" s="61"/>
      <c r="AG256" s="59"/>
      <c r="AH256" s="61"/>
      <c r="AJ256" s="61"/>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48"/>
      <c r="BP256" s="29"/>
      <c r="BQ256" s="29"/>
      <c r="BR256" s="29"/>
      <c r="BS256" s="29"/>
      <c r="BT256" s="29"/>
      <c r="BU256" s="29"/>
      <c r="BV256" s="29"/>
      <c r="BW256" s="29"/>
      <c r="BX256" s="29"/>
      <c r="BY256" s="29"/>
      <c r="BZ256" s="29"/>
      <c r="CA256" s="29"/>
      <c r="CB256" s="29"/>
      <c r="CC256" s="29"/>
      <c r="CD256" s="29"/>
      <c r="CE256" s="29"/>
      <c r="CF256" s="29"/>
      <c r="CG256" s="29"/>
      <c r="CH256" s="29"/>
      <c r="CI256" s="29"/>
      <c r="CJ256" s="29"/>
      <c r="CK256" s="29"/>
      <c r="CL256" s="29"/>
      <c r="CM256" s="29"/>
      <c r="CN256" s="29"/>
      <c r="CO256" s="29"/>
      <c r="CP256" s="29"/>
      <c r="CQ256" s="29"/>
      <c r="CR256" s="29"/>
    </row>
    <row r="257" spans="1:96" s="28" customFormat="1" ht="30" customHeight="1">
      <c r="A257" s="49"/>
      <c r="B257" s="50"/>
      <c r="C257" s="51"/>
      <c r="D257" s="49"/>
      <c r="E257" s="52"/>
      <c r="F257" s="53"/>
      <c r="G257" s="49"/>
      <c r="H257" s="49"/>
      <c r="I257" s="49"/>
      <c r="J257" s="52"/>
      <c r="K257" s="54"/>
      <c r="L257" s="54"/>
      <c r="M257" s="55"/>
      <c r="N257" s="55"/>
      <c r="O257" s="56"/>
      <c r="P257" s="52"/>
      <c r="Q257" s="49"/>
      <c r="R257" s="52"/>
      <c r="S257" s="52"/>
      <c r="T257" s="328"/>
      <c r="U257" s="331"/>
      <c r="V257" s="57"/>
      <c r="W257" s="57"/>
      <c r="X257" s="331"/>
      <c r="Y257" s="58"/>
      <c r="AD257" s="59"/>
      <c r="AE257" s="60"/>
      <c r="AF257" s="61"/>
      <c r="AG257" s="59"/>
      <c r="AH257" s="61"/>
      <c r="AJ257" s="61"/>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48"/>
      <c r="BP257" s="29"/>
      <c r="BQ257" s="29"/>
      <c r="BR257" s="29"/>
      <c r="BS257" s="29"/>
      <c r="BT257" s="29"/>
      <c r="BU257" s="29"/>
      <c r="BV257" s="29"/>
      <c r="BW257" s="29"/>
      <c r="BX257" s="29"/>
      <c r="BY257" s="29"/>
      <c r="BZ257" s="29"/>
      <c r="CA257" s="29"/>
      <c r="CB257" s="29"/>
      <c r="CC257" s="29"/>
      <c r="CD257" s="29"/>
      <c r="CE257" s="29"/>
      <c r="CF257" s="29"/>
      <c r="CG257" s="29"/>
      <c r="CH257" s="29"/>
      <c r="CI257" s="29"/>
      <c r="CJ257" s="29"/>
      <c r="CK257" s="29"/>
      <c r="CL257" s="29"/>
      <c r="CM257" s="29"/>
      <c r="CN257" s="29"/>
      <c r="CO257" s="29"/>
      <c r="CP257" s="29"/>
      <c r="CQ257" s="29"/>
      <c r="CR257" s="29"/>
    </row>
    <row r="258" spans="1:96" s="28" customFormat="1" ht="30" customHeight="1">
      <c r="A258" s="49"/>
      <c r="B258" s="50"/>
      <c r="C258" s="51"/>
      <c r="D258" s="49"/>
      <c r="E258" s="52"/>
      <c r="F258" s="53"/>
      <c r="G258" s="49"/>
      <c r="H258" s="49"/>
      <c r="I258" s="49"/>
      <c r="J258" s="52"/>
      <c r="K258" s="54"/>
      <c r="L258" s="54"/>
      <c r="M258" s="55"/>
      <c r="N258" s="55"/>
      <c r="O258" s="56"/>
      <c r="P258" s="52"/>
      <c r="Q258" s="49"/>
      <c r="R258" s="52"/>
      <c r="S258" s="52"/>
      <c r="T258" s="328"/>
      <c r="U258" s="331"/>
      <c r="V258" s="57"/>
      <c r="W258" s="57"/>
      <c r="X258" s="331"/>
      <c r="Y258" s="58"/>
      <c r="AD258" s="59"/>
      <c r="AE258" s="60"/>
      <c r="AF258" s="61"/>
      <c r="AG258" s="59"/>
      <c r="AH258" s="61"/>
      <c r="AJ258" s="61"/>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48"/>
      <c r="BP258" s="29"/>
      <c r="BQ258" s="29"/>
      <c r="BR258" s="29"/>
      <c r="BS258" s="29"/>
      <c r="BT258" s="29"/>
      <c r="BU258" s="29"/>
      <c r="BV258" s="29"/>
      <c r="BW258" s="29"/>
      <c r="BX258" s="29"/>
      <c r="BY258" s="29"/>
      <c r="BZ258" s="29"/>
      <c r="CA258" s="29"/>
      <c r="CB258" s="29"/>
      <c r="CC258" s="29"/>
      <c r="CD258" s="29"/>
      <c r="CE258" s="29"/>
      <c r="CF258" s="29"/>
      <c r="CG258" s="29"/>
      <c r="CH258" s="29"/>
      <c r="CI258" s="29"/>
      <c r="CJ258" s="29"/>
      <c r="CK258" s="29"/>
      <c r="CL258" s="29"/>
      <c r="CM258" s="29"/>
      <c r="CN258" s="29"/>
      <c r="CO258" s="29"/>
      <c r="CP258" s="29"/>
      <c r="CQ258" s="29"/>
      <c r="CR258" s="29"/>
    </row>
    <row r="259" spans="1:96" s="28" customFormat="1" ht="30" customHeight="1">
      <c r="A259" s="49"/>
      <c r="B259" s="50"/>
      <c r="C259" s="51"/>
      <c r="D259" s="49"/>
      <c r="E259" s="52"/>
      <c r="F259" s="53"/>
      <c r="G259" s="49"/>
      <c r="H259" s="49"/>
      <c r="I259" s="49"/>
      <c r="J259" s="52"/>
      <c r="K259" s="54"/>
      <c r="L259" s="54"/>
      <c r="M259" s="55"/>
      <c r="N259" s="55"/>
      <c r="O259" s="56"/>
      <c r="P259" s="52"/>
      <c r="Q259" s="49"/>
      <c r="R259" s="52"/>
      <c r="S259" s="52"/>
      <c r="T259" s="328"/>
      <c r="U259" s="331"/>
      <c r="V259" s="57"/>
      <c r="W259" s="57"/>
      <c r="X259" s="331"/>
      <c r="Y259" s="58"/>
      <c r="AD259" s="59"/>
      <c r="AE259" s="60"/>
      <c r="AF259" s="61"/>
      <c r="AG259" s="59"/>
      <c r="AH259" s="61"/>
      <c r="AJ259" s="61"/>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48"/>
      <c r="BP259" s="29"/>
      <c r="BQ259" s="29"/>
      <c r="BR259" s="29"/>
      <c r="BS259" s="29"/>
      <c r="BT259" s="29"/>
      <c r="BU259" s="29"/>
      <c r="BV259" s="29"/>
      <c r="BW259" s="29"/>
      <c r="BX259" s="29"/>
      <c r="BY259" s="29"/>
      <c r="BZ259" s="29"/>
      <c r="CA259" s="29"/>
      <c r="CB259" s="29"/>
      <c r="CC259" s="29"/>
      <c r="CD259" s="29"/>
      <c r="CE259" s="29"/>
      <c r="CF259" s="29"/>
      <c r="CG259" s="29"/>
      <c r="CH259" s="29"/>
      <c r="CI259" s="29"/>
      <c r="CJ259" s="29"/>
      <c r="CK259" s="29"/>
      <c r="CL259" s="29"/>
      <c r="CM259" s="29"/>
      <c r="CN259" s="29"/>
      <c r="CO259" s="29"/>
      <c r="CP259" s="29"/>
      <c r="CQ259" s="29"/>
      <c r="CR259" s="29"/>
    </row>
    <row r="260" spans="1:96" s="28" customFormat="1" ht="30" customHeight="1">
      <c r="A260" s="49"/>
      <c r="B260" s="50"/>
      <c r="C260" s="51"/>
      <c r="D260" s="49"/>
      <c r="E260" s="52"/>
      <c r="F260" s="53"/>
      <c r="G260" s="49"/>
      <c r="H260" s="49"/>
      <c r="I260" s="49"/>
      <c r="J260" s="52"/>
      <c r="K260" s="54"/>
      <c r="L260" s="54"/>
      <c r="M260" s="55"/>
      <c r="N260" s="55"/>
      <c r="O260" s="56"/>
      <c r="P260" s="52"/>
      <c r="Q260" s="49"/>
      <c r="R260" s="52"/>
      <c r="S260" s="52"/>
      <c r="T260" s="328"/>
      <c r="U260" s="331"/>
      <c r="V260" s="57"/>
      <c r="W260" s="57"/>
      <c r="X260" s="331"/>
      <c r="Y260" s="58"/>
      <c r="AD260" s="59"/>
      <c r="AE260" s="60"/>
      <c r="AF260" s="61"/>
      <c r="AG260" s="59"/>
      <c r="AH260" s="61"/>
      <c r="AJ260" s="61"/>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48"/>
      <c r="BP260" s="29"/>
      <c r="BQ260" s="29"/>
      <c r="BR260" s="29"/>
      <c r="BS260" s="29"/>
      <c r="BT260" s="29"/>
      <c r="BU260" s="29"/>
      <c r="BV260" s="29"/>
      <c r="BW260" s="29"/>
      <c r="BX260" s="29"/>
      <c r="BY260" s="29"/>
      <c r="BZ260" s="29"/>
      <c r="CA260" s="29"/>
      <c r="CB260" s="29"/>
      <c r="CC260" s="29"/>
      <c r="CD260" s="29"/>
      <c r="CE260" s="29"/>
      <c r="CF260" s="29"/>
      <c r="CG260" s="29"/>
      <c r="CH260" s="29"/>
      <c r="CI260" s="29"/>
      <c r="CJ260" s="29"/>
      <c r="CK260" s="29"/>
      <c r="CL260" s="29"/>
      <c r="CM260" s="29"/>
      <c r="CN260" s="29"/>
      <c r="CO260" s="29"/>
      <c r="CP260" s="29"/>
      <c r="CQ260" s="29"/>
      <c r="CR260" s="29"/>
    </row>
    <row r="261" spans="1:96" s="28" customFormat="1" ht="30" customHeight="1">
      <c r="A261" s="49"/>
      <c r="B261" s="50"/>
      <c r="C261" s="51"/>
      <c r="D261" s="49"/>
      <c r="E261" s="52"/>
      <c r="F261" s="53"/>
      <c r="G261" s="49"/>
      <c r="H261" s="49"/>
      <c r="I261" s="49"/>
      <c r="J261" s="52"/>
      <c r="K261" s="54"/>
      <c r="L261" s="54"/>
      <c r="M261" s="55"/>
      <c r="N261" s="55"/>
      <c r="O261" s="56"/>
      <c r="P261" s="52"/>
      <c r="Q261" s="49"/>
      <c r="R261" s="52"/>
      <c r="S261" s="52"/>
      <c r="T261" s="328"/>
      <c r="U261" s="331"/>
      <c r="V261" s="57"/>
      <c r="W261" s="57"/>
      <c r="X261" s="331"/>
      <c r="Y261" s="58"/>
      <c r="AD261" s="59"/>
      <c r="AE261" s="60"/>
      <c r="AF261" s="61"/>
      <c r="AG261" s="59"/>
      <c r="AH261" s="61"/>
      <c r="AJ261" s="61"/>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48"/>
      <c r="BP261" s="29"/>
      <c r="BQ261" s="29"/>
      <c r="BR261" s="29"/>
      <c r="BS261" s="29"/>
      <c r="BT261" s="29"/>
      <c r="BU261" s="29"/>
      <c r="BV261" s="29"/>
      <c r="BW261" s="29"/>
      <c r="BX261" s="29"/>
      <c r="BY261" s="29"/>
      <c r="BZ261" s="29"/>
      <c r="CA261" s="29"/>
      <c r="CB261" s="29"/>
      <c r="CC261" s="29"/>
      <c r="CD261" s="29"/>
      <c r="CE261" s="29"/>
      <c r="CF261" s="29"/>
      <c r="CG261" s="29"/>
      <c r="CH261" s="29"/>
      <c r="CI261" s="29"/>
      <c r="CJ261" s="29"/>
      <c r="CK261" s="29"/>
      <c r="CL261" s="29"/>
      <c r="CM261" s="29"/>
      <c r="CN261" s="29"/>
      <c r="CO261" s="29"/>
      <c r="CP261" s="29"/>
      <c r="CQ261" s="29"/>
      <c r="CR261" s="29"/>
    </row>
    <row r="262" spans="1:96" s="28" customFormat="1" ht="30" customHeight="1">
      <c r="A262" s="49"/>
      <c r="B262" s="50"/>
      <c r="C262" s="51"/>
      <c r="D262" s="49"/>
      <c r="E262" s="52"/>
      <c r="F262" s="53"/>
      <c r="G262" s="49"/>
      <c r="H262" s="49"/>
      <c r="I262" s="49"/>
      <c r="J262" s="52"/>
      <c r="K262" s="54"/>
      <c r="L262" s="54"/>
      <c r="M262" s="55"/>
      <c r="N262" s="55"/>
      <c r="O262" s="56"/>
      <c r="P262" s="52"/>
      <c r="Q262" s="49"/>
      <c r="R262" s="52"/>
      <c r="S262" s="52"/>
      <c r="T262" s="328"/>
      <c r="U262" s="331"/>
      <c r="V262" s="57"/>
      <c r="W262" s="57"/>
      <c r="X262" s="331"/>
      <c r="Y262" s="58"/>
      <c r="AD262" s="59"/>
      <c r="AE262" s="60"/>
      <c r="AF262" s="61"/>
      <c r="AG262" s="59"/>
      <c r="AH262" s="61"/>
      <c r="AJ262" s="61"/>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48"/>
      <c r="BP262" s="29"/>
      <c r="BQ262" s="29"/>
      <c r="BR262" s="29"/>
      <c r="BS262" s="29"/>
      <c r="BT262" s="29"/>
      <c r="BU262" s="29"/>
      <c r="BV262" s="29"/>
      <c r="BW262" s="29"/>
      <c r="BX262" s="29"/>
      <c r="BY262" s="29"/>
      <c r="BZ262" s="29"/>
      <c r="CA262" s="29"/>
      <c r="CB262" s="29"/>
      <c r="CC262" s="29"/>
      <c r="CD262" s="29"/>
      <c r="CE262" s="29"/>
      <c r="CF262" s="29"/>
      <c r="CG262" s="29"/>
      <c r="CH262" s="29"/>
      <c r="CI262" s="29"/>
      <c r="CJ262" s="29"/>
      <c r="CK262" s="29"/>
      <c r="CL262" s="29"/>
      <c r="CM262" s="29"/>
      <c r="CN262" s="29"/>
      <c r="CO262" s="29"/>
      <c r="CP262" s="29"/>
      <c r="CQ262" s="29"/>
      <c r="CR262" s="29"/>
    </row>
    <row r="263" spans="1:96" s="28" customFormat="1" ht="30" customHeight="1">
      <c r="A263" s="49"/>
      <c r="B263" s="50"/>
      <c r="C263" s="51"/>
      <c r="D263" s="49"/>
      <c r="E263" s="52"/>
      <c r="F263" s="53"/>
      <c r="G263" s="49"/>
      <c r="H263" s="49"/>
      <c r="I263" s="49"/>
      <c r="J263" s="52"/>
      <c r="K263" s="54"/>
      <c r="L263" s="54"/>
      <c r="M263" s="55"/>
      <c r="N263" s="55"/>
      <c r="O263" s="56"/>
      <c r="P263" s="52"/>
      <c r="Q263" s="49"/>
      <c r="R263" s="52"/>
      <c r="S263" s="52"/>
      <c r="T263" s="328"/>
      <c r="U263" s="331"/>
      <c r="V263" s="57"/>
      <c r="W263" s="57"/>
      <c r="X263" s="331"/>
      <c r="Y263" s="58"/>
      <c r="AD263" s="59"/>
      <c r="AE263" s="60"/>
      <c r="AF263" s="61"/>
      <c r="AG263" s="59"/>
      <c r="AH263" s="61"/>
      <c r="AJ263" s="61"/>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48"/>
      <c r="BP263" s="29"/>
      <c r="BQ263" s="29"/>
      <c r="BR263" s="29"/>
      <c r="BS263" s="29"/>
      <c r="BT263" s="29"/>
      <c r="BU263" s="29"/>
      <c r="BV263" s="29"/>
      <c r="BW263" s="29"/>
      <c r="BX263" s="29"/>
      <c r="BY263" s="29"/>
      <c r="BZ263" s="29"/>
      <c r="CA263" s="29"/>
      <c r="CB263" s="29"/>
      <c r="CC263" s="29"/>
      <c r="CD263" s="29"/>
      <c r="CE263" s="29"/>
      <c r="CF263" s="29"/>
      <c r="CG263" s="29"/>
      <c r="CH263" s="29"/>
      <c r="CI263" s="29"/>
      <c r="CJ263" s="29"/>
      <c r="CK263" s="29"/>
      <c r="CL263" s="29"/>
      <c r="CM263" s="29"/>
      <c r="CN263" s="29"/>
      <c r="CO263" s="29"/>
      <c r="CP263" s="29"/>
      <c r="CQ263" s="29"/>
      <c r="CR263" s="29"/>
    </row>
    <row r="264" spans="1:96" s="28" customFormat="1" ht="30" customHeight="1">
      <c r="A264" s="49"/>
      <c r="B264" s="50"/>
      <c r="C264" s="51"/>
      <c r="D264" s="49"/>
      <c r="E264" s="52"/>
      <c r="F264" s="53"/>
      <c r="G264" s="49"/>
      <c r="H264" s="49"/>
      <c r="I264" s="49"/>
      <c r="J264" s="52"/>
      <c r="K264" s="54"/>
      <c r="L264" s="54"/>
      <c r="M264" s="55"/>
      <c r="N264" s="55"/>
      <c r="O264" s="56"/>
      <c r="P264" s="52"/>
      <c r="Q264" s="49"/>
      <c r="R264" s="52"/>
      <c r="S264" s="52"/>
      <c r="T264" s="328"/>
      <c r="U264" s="331"/>
      <c r="V264" s="57"/>
      <c r="W264" s="57"/>
      <c r="X264" s="331"/>
      <c r="Y264" s="58"/>
      <c r="AD264" s="59"/>
      <c r="AE264" s="60"/>
      <c r="AF264" s="61"/>
      <c r="AG264" s="59"/>
      <c r="AH264" s="61"/>
      <c r="AJ264" s="61"/>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48"/>
      <c r="BP264" s="29"/>
      <c r="BQ264" s="29"/>
      <c r="BR264" s="29"/>
      <c r="BS264" s="29"/>
      <c r="BT264" s="29"/>
      <c r="BU264" s="29"/>
      <c r="BV264" s="29"/>
      <c r="BW264" s="29"/>
      <c r="BX264" s="29"/>
      <c r="BY264" s="29"/>
      <c r="BZ264" s="29"/>
      <c r="CA264" s="29"/>
      <c r="CB264" s="29"/>
      <c r="CC264" s="29"/>
      <c r="CD264" s="29"/>
      <c r="CE264" s="29"/>
      <c r="CF264" s="29"/>
      <c r="CG264" s="29"/>
      <c r="CH264" s="29"/>
      <c r="CI264" s="29"/>
      <c r="CJ264" s="29"/>
      <c r="CK264" s="29"/>
      <c r="CL264" s="29"/>
      <c r="CM264" s="29"/>
      <c r="CN264" s="29"/>
      <c r="CO264" s="29"/>
      <c r="CP264" s="29"/>
      <c r="CQ264" s="29"/>
      <c r="CR264" s="29"/>
    </row>
    <row r="265" spans="1:96" s="28" customFormat="1" ht="30" customHeight="1">
      <c r="A265" s="49"/>
      <c r="B265" s="50"/>
      <c r="C265" s="51"/>
      <c r="D265" s="49"/>
      <c r="E265" s="52"/>
      <c r="F265" s="53"/>
      <c r="G265" s="49"/>
      <c r="H265" s="49"/>
      <c r="I265" s="49"/>
      <c r="J265" s="52"/>
      <c r="K265" s="54"/>
      <c r="L265" s="54"/>
      <c r="M265" s="55"/>
      <c r="N265" s="55"/>
      <c r="O265" s="56"/>
      <c r="P265" s="52"/>
      <c r="Q265" s="49"/>
      <c r="R265" s="52"/>
      <c r="S265" s="52"/>
      <c r="T265" s="328"/>
      <c r="U265" s="331"/>
      <c r="V265" s="57"/>
      <c r="W265" s="57"/>
      <c r="X265" s="331"/>
      <c r="Y265" s="58"/>
      <c r="AD265" s="59"/>
      <c r="AE265" s="60"/>
      <c r="AF265" s="61"/>
      <c r="AG265" s="59"/>
      <c r="AH265" s="61"/>
      <c r="AJ265" s="61"/>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48"/>
      <c r="BP265" s="29"/>
      <c r="BQ265" s="29"/>
      <c r="BR265" s="29"/>
      <c r="BS265" s="29"/>
      <c r="BT265" s="29"/>
      <c r="BU265" s="29"/>
      <c r="BV265" s="29"/>
      <c r="BW265" s="29"/>
      <c r="BX265" s="29"/>
      <c r="BY265" s="29"/>
      <c r="BZ265" s="29"/>
      <c r="CA265" s="29"/>
      <c r="CB265" s="29"/>
      <c r="CC265" s="29"/>
      <c r="CD265" s="29"/>
      <c r="CE265" s="29"/>
      <c r="CF265" s="29"/>
      <c r="CG265" s="29"/>
      <c r="CH265" s="29"/>
      <c r="CI265" s="29"/>
      <c r="CJ265" s="29"/>
      <c r="CK265" s="29"/>
      <c r="CL265" s="29"/>
      <c r="CM265" s="29"/>
      <c r="CN265" s="29"/>
      <c r="CO265" s="29"/>
      <c r="CP265" s="29"/>
      <c r="CQ265" s="29"/>
      <c r="CR265" s="29"/>
    </row>
    <row r="266" spans="1:96" s="28" customFormat="1" ht="30" customHeight="1">
      <c r="A266" s="49"/>
      <c r="B266" s="50"/>
      <c r="C266" s="51"/>
      <c r="D266" s="49"/>
      <c r="E266" s="52"/>
      <c r="F266" s="53"/>
      <c r="G266" s="49"/>
      <c r="H266" s="49"/>
      <c r="I266" s="49"/>
      <c r="J266" s="52"/>
      <c r="K266" s="54"/>
      <c r="L266" s="54"/>
      <c r="M266" s="55"/>
      <c r="N266" s="55"/>
      <c r="O266" s="56"/>
      <c r="P266" s="52"/>
      <c r="Q266" s="49"/>
      <c r="R266" s="52"/>
      <c r="S266" s="52"/>
      <c r="T266" s="328"/>
      <c r="U266" s="331"/>
      <c r="V266" s="57"/>
      <c r="W266" s="57"/>
      <c r="X266" s="331"/>
      <c r="Y266" s="58"/>
      <c r="AD266" s="59"/>
      <c r="AE266" s="60"/>
      <c r="AF266" s="61"/>
      <c r="AG266" s="59"/>
      <c r="AH266" s="61"/>
      <c r="AJ266" s="61"/>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48"/>
      <c r="BP266" s="29"/>
      <c r="BQ266" s="29"/>
      <c r="BR266" s="29"/>
      <c r="BS266" s="29"/>
      <c r="BT266" s="29"/>
      <c r="BU266" s="29"/>
      <c r="BV266" s="29"/>
      <c r="BW266" s="29"/>
      <c r="BX266" s="29"/>
      <c r="BY266" s="29"/>
      <c r="BZ266" s="29"/>
      <c r="CA266" s="29"/>
      <c r="CB266" s="29"/>
      <c r="CC266" s="29"/>
      <c r="CD266" s="29"/>
      <c r="CE266" s="29"/>
      <c r="CF266" s="29"/>
      <c r="CG266" s="29"/>
      <c r="CH266" s="29"/>
      <c r="CI266" s="29"/>
      <c r="CJ266" s="29"/>
      <c r="CK266" s="29"/>
      <c r="CL266" s="29"/>
      <c r="CM266" s="29"/>
      <c r="CN266" s="29"/>
      <c r="CO266" s="29"/>
      <c r="CP266" s="29"/>
      <c r="CQ266" s="29"/>
      <c r="CR266" s="29"/>
    </row>
    <row r="267" spans="1:96" s="28" customFormat="1" ht="30" customHeight="1">
      <c r="A267" s="49"/>
      <c r="B267" s="50"/>
      <c r="C267" s="51"/>
      <c r="D267" s="49"/>
      <c r="E267" s="52"/>
      <c r="F267" s="53"/>
      <c r="G267" s="49"/>
      <c r="H267" s="49"/>
      <c r="I267" s="49"/>
      <c r="J267" s="52"/>
      <c r="K267" s="54"/>
      <c r="L267" s="54"/>
      <c r="M267" s="55"/>
      <c r="N267" s="55"/>
      <c r="O267" s="56"/>
      <c r="P267" s="52"/>
      <c r="Q267" s="49"/>
      <c r="R267" s="52"/>
      <c r="S267" s="52"/>
      <c r="T267" s="328"/>
      <c r="U267" s="331"/>
      <c r="V267" s="57"/>
      <c r="W267" s="57"/>
      <c r="X267" s="331"/>
      <c r="Y267" s="58"/>
      <c r="AD267" s="59"/>
      <c r="AE267" s="60"/>
      <c r="AF267" s="61"/>
      <c r="AG267" s="59"/>
      <c r="AH267" s="61"/>
      <c r="AJ267" s="61"/>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48"/>
      <c r="BP267" s="29"/>
      <c r="BQ267" s="29"/>
      <c r="BR267" s="29"/>
      <c r="BS267" s="29"/>
      <c r="BT267" s="29"/>
      <c r="BU267" s="29"/>
      <c r="BV267" s="29"/>
      <c r="BW267" s="29"/>
      <c r="BX267" s="29"/>
      <c r="BY267" s="29"/>
      <c r="BZ267" s="29"/>
      <c r="CA267" s="29"/>
      <c r="CB267" s="29"/>
      <c r="CC267" s="29"/>
      <c r="CD267" s="29"/>
      <c r="CE267" s="29"/>
      <c r="CF267" s="29"/>
      <c r="CG267" s="29"/>
      <c r="CH267" s="29"/>
      <c r="CI267" s="29"/>
      <c r="CJ267" s="29"/>
      <c r="CK267" s="29"/>
      <c r="CL267" s="29"/>
      <c r="CM267" s="29"/>
      <c r="CN267" s="29"/>
      <c r="CO267" s="29"/>
      <c r="CP267" s="29"/>
      <c r="CQ267" s="29"/>
      <c r="CR267" s="29"/>
    </row>
    <row r="268" spans="1:96" s="28" customFormat="1" ht="30" customHeight="1">
      <c r="A268" s="49"/>
      <c r="B268" s="50"/>
      <c r="C268" s="51"/>
      <c r="D268" s="49"/>
      <c r="E268" s="52"/>
      <c r="F268" s="53"/>
      <c r="G268" s="49"/>
      <c r="H268" s="49"/>
      <c r="I268" s="49"/>
      <c r="J268" s="52"/>
      <c r="K268" s="54"/>
      <c r="L268" s="54"/>
      <c r="M268" s="55"/>
      <c r="N268" s="55"/>
      <c r="O268" s="56"/>
      <c r="P268" s="52"/>
      <c r="Q268" s="49"/>
      <c r="R268" s="52"/>
      <c r="S268" s="52"/>
      <c r="T268" s="328"/>
      <c r="U268" s="331"/>
      <c r="V268" s="57"/>
      <c r="W268" s="57"/>
      <c r="X268" s="331"/>
      <c r="Y268" s="58"/>
      <c r="AD268" s="59"/>
      <c r="AE268" s="60"/>
      <c r="AF268" s="61"/>
      <c r="AG268" s="59"/>
      <c r="AH268" s="61"/>
      <c r="AJ268" s="61"/>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48"/>
      <c r="BP268" s="29"/>
      <c r="BQ268" s="29"/>
      <c r="BR268" s="29"/>
      <c r="BS268" s="29"/>
      <c r="BT268" s="29"/>
      <c r="BU268" s="29"/>
      <c r="BV268" s="29"/>
      <c r="BW268" s="29"/>
      <c r="BX268" s="29"/>
      <c r="BY268" s="29"/>
      <c r="BZ268" s="29"/>
      <c r="CA268" s="29"/>
      <c r="CB268" s="29"/>
      <c r="CC268" s="29"/>
      <c r="CD268" s="29"/>
      <c r="CE268" s="29"/>
      <c r="CF268" s="29"/>
      <c r="CG268" s="29"/>
      <c r="CH268" s="29"/>
      <c r="CI268" s="29"/>
      <c r="CJ268" s="29"/>
      <c r="CK268" s="29"/>
      <c r="CL268" s="29"/>
      <c r="CM268" s="29"/>
      <c r="CN268" s="29"/>
      <c r="CO268" s="29"/>
      <c r="CP268" s="29"/>
      <c r="CQ268" s="29"/>
      <c r="CR268" s="29"/>
    </row>
    <row r="269" spans="1:96" s="28" customFormat="1" ht="30" customHeight="1">
      <c r="A269" s="49"/>
      <c r="B269" s="50"/>
      <c r="C269" s="51"/>
      <c r="D269" s="49"/>
      <c r="E269" s="52"/>
      <c r="F269" s="53"/>
      <c r="G269" s="49"/>
      <c r="H269" s="49"/>
      <c r="I269" s="49"/>
      <c r="J269" s="52"/>
      <c r="K269" s="54"/>
      <c r="L269" s="54"/>
      <c r="M269" s="55"/>
      <c r="N269" s="55"/>
      <c r="O269" s="56"/>
      <c r="P269" s="52"/>
      <c r="Q269" s="49"/>
      <c r="R269" s="52"/>
      <c r="S269" s="52"/>
      <c r="T269" s="328"/>
      <c r="U269" s="331"/>
      <c r="V269" s="57"/>
      <c r="W269" s="57"/>
      <c r="X269" s="331"/>
      <c r="Y269" s="58"/>
      <c r="AD269" s="59"/>
      <c r="AE269" s="60"/>
      <c r="AF269" s="61"/>
      <c r="AG269" s="59"/>
      <c r="AH269" s="61"/>
      <c r="AJ269" s="61"/>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48"/>
      <c r="BP269" s="29"/>
      <c r="BQ269" s="29"/>
      <c r="BR269" s="29"/>
      <c r="BS269" s="29"/>
      <c r="BT269" s="29"/>
      <c r="BU269" s="29"/>
      <c r="BV269" s="29"/>
      <c r="BW269" s="29"/>
      <c r="BX269" s="29"/>
      <c r="BY269" s="29"/>
      <c r="BZ269" s="29"/>
      <c r="CA269" s="29"/>
      <c r="CB269" s="29"/>
      <c r="CC269" s="29"/>
      <c r="CD269" s="29"/>
      <c r="CE269" s="29"/>
      <c r="CF269" s="29"/>
      <c r="CG269" s="29"/>
      <c r="CH269" s="29"/>
      <c r="CI269" s="29"/>
      <c r="CJ269" s="29"/>
      <c r="CK269" s="29"/>
      <c r="CL269" s="29"/>
      <c r="CM269" s="29"/>
      <c r="CN269" s="29"/>
      <c r="CO269" s="29"/>
      <c r="CP269" s="29"/>
      <c r="CQ269" s="29"/>
      <c r="CR269" s="29"/>
    </row>
    <row r="270" spans="1:96" s="28" customFormat="1" ht="30" customHeight="1">
      <c r="A270" s="49"/>
      <c r="B270" s="50"/>
      <c r="C270" s="51"/>
      <c r="D270" s="49"/>
      <c r="E270" s="52"/>
      <c r="F270" s="53"/>
      <c r="G270" s="49"/>
      <c r="H270" s="49"/>
      <c r="I270" s="49"/>
      <c r="J270" s="52"/>
      <c r="K270" s="54"/>
      <c r="L270" s="54"/>
      <c r="M270" s="55"/>
      <c r="N270" s="55"/>
      <c r="O270" s="56"/>
      <c r="P270" s="52"/>
      <c r="Q270" s="49"/>
      <c r="R270" s="52"/>
      <c r="S270" s="52"/>
      <c r="T270" s="328"/>
      <c r="U270" s="331"/>
      <c r="V270" s="57"/>
      <c r="W270" s="57"/>
      <c r="X270" s="331"/>
      <c r="Y270" s="58"/>
      <c r="AD270" s="59"/>
      <c r="AE270" s="60"/>
      <c r="AF270" s="61"/>
      <c r="AG270" s="59"/>
      <c r="AH270" s="61"/>
      <c r="AJ270" s="61"/>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48"/>
      <c r="BP270" s="29"/>
      <c r="BQ270" s="29"/>
      <c r="BR270" s="29"/>
      <c r="BS270" s="29"/>
      <c r="BT270" s="29"/>
      <c r="BU270" s="29"/>
      <c r="BV270" s="29"/>
      <c r="BW270" s="29"/>
      <c r="BX270" s="29"/>
      <c r="BY270" s="29"/>
      <c r="BZ270" s="29"/>
      <c r="CA270" s="29"/>
      <c r="CB270" s="29"/>
      <c r="CC270" s="29"/>
      <c r="CD270" s="29"/>
      <c r="CE270" s="29"/>
      <c r="CF270" s="29"/>
      <c r="CG270" s="29"/>
      <c r="CH270" s="29"/>
      <c r="CI270" s="29"/>
      <c r="CJ270" s="29"/>
      <c r="CK270" s="29"/>
      <c r="CL270" s="29"/>
      <c r="CM270" s="29"/>
      <c r="CN270" s="29"/>
      <c r="CO270" s="29"/>
      <c r="CP270" s="29"/>
      <c r="CQ270" s="29"/>
      <c r="CR270" s="29"/>
    </row>
    <row r="271" spans="1:96" s="28" customFormat="1" ht="30" customHeight="1">
      <c r="A271" s="49"/>
      <c r="B271" s="50"/>
      <c r="C271" s="51"/>
      <c r="D271" s="49"/>
      <c r="E271" s="52"/>
      <c r="F271" s="53"/>
      <c r="G271" s="49"/>
      <c r="H271" s="49"/>
      <c r="I271" s="49"/>
      <c r="J271" s="52"/>
      <c r="K271" s="54"/>
      <c r="L271" s="54"/>
      <c r="M271" s="55"/>
      <c r="N271" s="55"/>
      <c r="O271" s="56"/>
      <c r="P271" s="52"/>
      <c r="Q271" s="49"/>
      <c r="R271" s="52"/>
      <c r="S271" s="52"/>
      <c r="T271" s="328"/>
      <c r="U271" s="331"/>
      <c r="V271" s="57"/>
      <c r="W271" s="57"/>
      <c r="X271" s="331"/>
      <c r="Y271" s="58"/>
      <c r="AD271" s="59"/>
      <c r="AE271" s="60"/>
      <c r="AF271" s="61"/>
      <c r="AG271" s="59"/>
      <c r="AH271" s="61"/>
      <c r="AJ271" s="61"/>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48"/>
      <c r="BP271" s="29"/>
      <c r="BQ271" s="29"/>
      <c r="BR271" s="29"/>
      <c r="BS271" s="29"/>
      <c r="BT271" s="29"/>
      <c r="BU271" s="29"/>
      <c r="BV271" s="29"/>
      <c r="BW271" s="29"/>
      <c r="BX271" s="29"/>
      <c r="BY271" s="29"/>
      <c r="BZ271" s="29"/>
      <c r="CA271" s="29"/>
      <c r="CB271" s="29"/>
      <c r="CC271" s="29"/>
      <c r="CD271" s="29"/>
      <c r="CE271" s="29"/>
      <c r="CF271" s="29"/>
      <c r="CG271" s="29"/>
      <c r="CH271" s="29"/>
      <c r="CI271" s="29"/>
      <c r="CJ271" s="29"/>
      <c r="CK271" s="29"/>
      <c r="CL271" s="29"/>
      <c r="CM271" s="29"/>
      <c r="CN271" s="29"/>
      <c r="CO271" s="29"/>
      <c r="CP271" s="29"/>
      <c r="CQ271" s="29"/>
      <c r="CR271" s="29"/>
    </row>
    <row r="272" spans="1:96" s="28" customFormat="1" ht="30" customHeight="1">
      <c r="A272" s="49"/>
      <c r="B272" s="50"/>
      <c r="C272" s="51"/>
      <c r="D272" s="49"/>
      <c r="E272" s="52"/>
      <c r="F272" s="53"/>
      <c r="G272" s="49"/>
      <c r="H272" s="49"/>
      <c r="I272" s="49"/>
      <c r="J272" s="52"/>
      <c r="K272" s="54"/>
      <c r="L272" s="54"/>
      <c r="M272" s="55"/>
      <c r="N272" s="55"/>
      <c r="O272" s="56"/>
      <c r="P272" s="52"/>
      <c r="Q272" s="49"/>
      <c r="R272" s="52"/>
      <c r="S272" s="52"/>
      <c r="T272" s="328"/>
      <c r="U272" s="331"/>
      <c r="V272" s="57"/>
      <c r="W272" s="57"/>
      <c r="X272" s="331"/>
      <c r="Y272" s="58"/>
      <c r="AD272" s="59"/>
      <c r="AE272" s="60"/>
      <c r="AF272" s="61"/>
      <c r="AG272" s="59"/>
      <c r="AH272" s="61"/>
      <c r="AJ272" s="61"/>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48"/>
      <c r="BP272" s="29"/>
      <c r="BQ272" s="29"/>
      <c r="BR272" s="29"/>
      <c r="BS272" s="29"/>
      <c r="BT272" s="29"/>
      <c r="BU272" s="29"/>
      <c r="BV272" s="29"/>
      <c r="BW272" s="29"/>
      <c r="BX272" s="29"/>
      <c r="BY272" s="29"/>
      <c r="BZ272" s="29"/>
      <c r="CA272" s="29"/>
      <c r="CB272" s="29"/>
      <c r="CC272" s="29"/>
      <c r="CD272" s="29"/>
      <c r="CE272" s="29"/>
      <c r="CF272" s="29"/>
      <c r="CG272" s="29"/>
      <c r="CH272" s="29"/>
      <c r="CI272" s="29"/>
      <c r="CJ272" s="29"/>
      <c r="CK272" s="29"/>
      <c r="CL272" s="29"/>
      <c r="CM272" s="29"/>
      <c r="CN272" s="29"/>
      <c r="CO272" s="29"/>
      <c r="CP272" s="29"/>
      <c r="CQ272" s="29"/>
      <c r="CR272" s="29"/>
    </row>
    <row r="273" spans="1:96" s="28" customFormat="1" ht="30" customHeight="1">
      <c r="A273" s="49"/>
      <c r="B273" s="50"/>
      <c r="C273" s="51"/>
      <c r="D273" s="49"/>
      <c r="E273" s="52"/>
      <c r="F273" s="53"/>
      <c r="G273" s="49"/>
      <c r="H273" s="49"/>
      <c r="I273" s="49"/>
      <c r="J273" s="52"/>
      <c r="K273" s="54"/>
      <c r="L273" s="54"/>
      <c r="M273" s="55"/>
      <c r="N273" s="55"/>
      <c r="O273" s="56"/>
      <c r="P273" s="52"/>
      <c r="Q273" s="49"/>
      <c r="R273" s="52"/>
      <c r="S273" s="52"/>
      <c r="T273" s="328"/>
      <c r="U273" s="331"/>
      <c r="V273" s="57"/>
      <c r="W273" s="57"/>
      <c r="X273" s="331"/>
      <c r="Y273" s="58"/>
      <c r="AD273" s="59"/>
      <c r="AE273" s="60"/>
      <c r="AF273" s="61"/>
      <c r="AG273" s="59"/>
      <c r="AH273" s="61"/>
      <c r="AJ273" s="61"/>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48"/>
      <c r="BP273" s="29"/>
      <c r="BQ273" s="29"/>
      <c r="BR273" s="29"/>
      <c r="BS273" s="29"/>
      <c r="BT273" s="29"/>
      <c r="BU273" s="29"/>
      <c r="BV273" s="29"/>
      <c r="BW273" s="29"/>
      <c r="BX273" s="29"/>
      <c r="BY273" s="29"/>
      <c r="BZ273" s="29"/>
      <c r="CA273" s="29"/>
      <c r="CB273" s="29"/>
      <c r="CC273" s="29"/>
      <c r="CD273" s="29"/>
      <c r="CE273" s="29"/>
      <c r="CF273" s="29"/>
      <c r="CG273" s="29"/>
      <c r="CH273" s="29"/>
      <c r="CI273" s="29"/>
      <c r="CJ273" s="29"/>
      <c r="CK273" s="29"/>
      <c r="CL273" s="29"/>
      <c r="CM273" s="29"/>
      <c r="CN273" s="29"/>
      <c r="CO273" s="29"/>
      <c r="CP273" s="29"/>
      <c r="CQ273" s="29"/>
      <c r="CR273" s="29"/>
    </row>
    <row r="274" spans="1:96" s="28" customFormat="1" ht="30" customHeight="1">
      <c r="A274" s="49"/>
      <c r="B274" s="50"/>
      <c r="C274" s="51"/>
      <c r="D274" s="49"/>
      <c r="E274" s="52"/>
      <c r="F274" s="53"/>
      <c r="G274" s="49"/>
      <c r="H274" s="49"/>
      <c r="I274" s="49"/>
      <c r="J274" s="52"/>
      <c r="K274" s="54"/>
      <c r="L274" s="54"/>
      <c r="M274" s="55"/>
      <c r="N274" s="55"/>
      <c r="O274" s="56"/>
      <c r="P274" s="52"/>
      <c r="Q274" s="49"/>
      <c r="R274" s="52"/>
      <c r="S274" s="52"/>
      <c r="T274" s="328"/>
      <c r="U274" s="331"/>
      <c r="V274" s="57"/>
      <c r="W274" s="57"/>
      <c r="X274" s="331"/>
      <c r="Y274" s="58"/>
      <c r="AD274" s="59"/>
      <c r="AE274" s="60"/>
      <c r="AF274" s="61"/>
      <c r="AG274" s="59"/>
      <c r="AH274" s="61"/>
      <c r="AJ274" s="61"/>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48"/>
      <c r="BP274" s="29"/>
      <c r="BQ274" s="29"/>
      <c r="BR274" s="29"/>
      <c r="BS274" s="29"/>
      <c r="BT274" s="29"/>
      <c r="BU274" s="29"/>
      <c r="BV274" s="29"/>
      <c r="BW274" s="29"/>
      <c r="BX274" s="29"/>
      <c r="BY274" s="29"/>
      <c r="BZ274" s="29"/>
      <c r="CA274" s="29"/>
      <c r="CB274" s="29"/>
      <c r="CC274" s="29"/>
      <c r="CD274" s="29"/>
      <c r="CE274" s="29"/>
      <c r="CF274" s="29"/>
      <c r="CG274" s="29"/>
      <c r="CH274" s="29"/>
      <c r="CI274" s="29"/>
      <c r="CJ274" s="29"/>
      <c r="CK274" s="29"/>
      <c r="CL274" s="29"/>
      <c r="CM274" s="29"/>
      <c r="CN274" s="29"/>
      <c r="CO274" s="29"/>
      <c r="CP274" s="29"/>
      <c r="CQ274" s="29"/>
      <c r="CR274" s="29"/>
    </row>
    <row r="275" spans="1:96" s="28" customFormat="1" ht="30" customHeight="1">
      <c r="A275" s="49"/>
      <c r="B275" s="50"/>
      <c r="C275" s="51"/>
      <c r="D275" s="49"/>
      <c r="E275" s="52"/>
      <c r="F275" s="53"/>
      <c r="G275" s="49"/>
      <c r="H275" s="49"/>
      <c r="I275" s="49"/>
      <c r="J275" s="52"/>
      <c r="K275" s="54"/>
      <c r="L275" s="54"/>
      <c r="M275" s="55"/>
      <c r="N275" s="55"/>
      <c r="O275" s="56"/>
      <c r="P275" s="52"/>
      <c r="Q275" s="49"/>
      <c r="R275" s="52"/>
      <c r="S275" s="52"/>
      <c r="T275" s="328"/>
      <c r="U275" s="331"/>
      <c r="V275" s="57"/>
      <c r="W275" s="57"/>
      <c r="X275" s="331"/>
      <c r="Y275" s="58"/>
      <c r="AD275" s="59"/>
      <c r="AE275" s="60"/>
      <c r="AF275" s="61"/>
      <c r="AG275" s="59"/>
      <c r="AH275" s="61"/>
      <c r="AJ275" s="61"/>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48"/>
      <c r="BP275" s="29"/>
      <c r="BQ275" s="29"/>
      <c r="BR275" s="29"/>
      <c r="BS275" s="29"/>
      <c r="BT275" s="29"/>
      <c r="BU275" s="29"/>
      <c r="BV275" s="29"/>
      <c r="BW275" s="29"/>
      <c r="BX275" s="29"/>
      <c r="BY275" s="29"/>
      <c r="BZ275" s="29"/>
      <c r="CA275" s="29"/>
      <c r="CB275" s="29"/>
      <c r="CC275" s="29"/>
      <c r="CD275" s="29"/>
      <c r="CE275" s="29"/>
      <c r="CF275" s="29"/>
      <c r="CG275" s="29"/>
      <c r="CH275" s="29"/>
      <c r="CI275" s="29"/>
      <c r="CJ275" s="29"/>
      <c r="CK275" s="29"/>
      <c r="CL275" s="29"/>
      <c r="CM275" s="29"/>
      <c r="CN275" s="29"/>
      <c r="CO275" s="29"/>
      <c r="CP275" s="29"/>
      <c r="CQ275" s="29"/>
      <c r="CR275" s="29"/>
    </row>
    <row r="276" spans="1:96" s="28" customFormat="1" ht="30" customHeight="1">
      <c r="A276" s="49"/>
      <c r="B276" s="50"/>
      <c r="C276" s="51"/>
      <c r="D276" s="49"/>
      <c r="E276" s="52"/>
      <c r="F276" s="53"/>
      <c r="G276" s="49"/>
      <c r="H276" s="49"/>
      <c r="I276" s="49"/>
      <c r="J276" s="52"/>
      <c r="K276" s="54"/>
      <c r="L276" s="54"/>
      <c r="M276" s="55"/>
      <c r="N276" s="55"/>
      <c r="O276" s="56"/>
      <c r="P276" s="52"/>
      <c r="Q276" s="49"/>
      <c r="R276" s="52"/>
      <c r="S276" s="52"/>
      <c r="T276" s="328"/>
      <c r="U276" s="331"/>
      <c r="V276" s="57"/>
      <c r="W276" s="57"/>
      <c r="X276" s="331"/>
      <c r="Y276" s="58"/>
      <c r="AD276" s="59"/>
      <c r="AE276" s="60"/>
      <c r="AF276" s="61"/>
      <c r="AG276" s="59"/>
      <c r="AH276" s="61"/>
      <c r="AJ276" s="61"/>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48"/>
      <c r="BP276" s="29"/>
      <c r="BQ276" s="29"/>
      <c r="BR276" s="29"/>
      <c r="BS276" s="29"/>
      <c r="BT276" s="29"/>
      <c r="BU276" s="29"/>
      <c r="BV276" s="29"/>
      <c r="BW276" s="29"/>
      <c r="BX276" s="29"/>
      <c r="BY276" s="29"/>
      <c r="BZ276" s="29"/>
      <c r="CA276" s="29"/>
      <c r="CB276" s="29"/>
      <c r="CC276" s="29"/>
      <c r="CD276" s="29"/>
      <c r="CE276" s="29"/>
      <c r="CF276" s="29"/>
      <c r="CG276" s="29"/>
      <c r="CH276" s="29"/>
      <c r="CI276" s="29"/>
      <c r="CJ276" s="29"/>
      <c r="CK276" s="29"/>
      <c r="CL276" s="29"/>
      <c r="CM276" s="29"/>
      <c r="CN276" s="29"/>
      <c r="CO276" s="29"/>
      <c r="CP276" s="29"/>
      <c r="CQ276" s="29"/>
      <c r="CR276" s="29"/>
    </row>
    <row r="277" spans="1:96" s="28" customFormat="1" ht="30" customHeight="1">
      <c r="A277" s="49"/>
      <c r="B277" s="50"/>
      <c r="C277" s="51"/>
      <c r="D277" s="49"/>
      <c r="E277" s="52"/>
      <c r="F277" s="53"/>
      <c r="G277" s="49"/>
      <c r="H277" s="49"/>
      <c r="I277" s="49"/>
      <c r="J277" s="52"/>
      <c r="K277" s="54"/>
      <c r="L277" s="54"/>
      <c r="M277" s="55"/>
      <c r="N277" s="55"/>
      <c r="O277" s="56"/>
      <c r="P277" s="52"/>
      <c r="Q277" s="49"/>
      <c r="R277" s="52"/>
      <c r="S277" s="52"/>
      <c r="T277" s="328"/>
      <c r="U277" s="331"/>
      <c r="V277" s="57"/>
      <c r="W277" s="57"/>
      <c r="X277" s="331"/>
      <c r="Y277" s="58"/>
      <c r="AD277" s="59"/>
      <c r="AE277" s="60"/>
      <c r="AF277" s="61"/>
      <c r="AG277" s="59"/>
      <c r="AH277" s="61"/>
      <c r="AJ277" s="61"/>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48"/>
      <c r="BP277" s="29"/>
      <c r="BQ277" s="29"/>
      <c r="BR277" s="29"/>
      <c r="BS277" s="29"/>
      <c r="BT277" s="29"/>
      <c r="BU277" s="29"/>
      <c r="BV277" s="29"/>
      <c r="BW277" s="29"/>
      <c r="BX277" s="29"/>
      <c r="BY277" s="29"/>
      <c r="BZ277" s="29"/>
      <c r="CA277" s="29"/>
      <c r="CB277" s="29"/>
      <c r="CC277" s="29"/>
      <c r="CD277" s="29"/>
      <c r="CE277" s="29"/>
      <c r="CF277" s="29"/>
      <c r="CG277" s="29"/>
      <c r="CH277" s="29"/>
      <c r="CI277" s="29"/>
      <c r="CJ277" s="29"/>
      <c r="CK277" s="29"/>
      <c r="CL277" s="29"/>
      <c r="CM277" s="29"/>
      <c r="CN277" s="29"/>
      <c r="CO277" s="29"/>
      <c r="CP277" s="29"/>
      <c r="CQ277" s="29"/>
      <c r="CR277" s="29"/>
    </row>
    <row r="278" spans="1:96" s="28" customFormat="1" ht="30" customHeight="1">
      <c r="A278" s="49"/>
      <c r="B278" s="50"/>
      <c r="C278" s="51"/>
      <c r="D278" s="49"/>
      <c r="E278" s="52"/>
      <c r="F278" s="53"/>
      <c r="G278" s="49"/>
      <c r="H278" s="49"/>
      <c r="I278" s="49"/>
      <c r="J278" s="52"/>
      <c r="K278" s="54"/>
      <c r="L278" s="54"/>
      <c r="M278" s="55"/>
      <c r="N278" s="55"/>
      <c r="O278" s="56"/>
      <c r="P278" s="52"/>
      <c r="Q278" s="49"/>
      <c r="R278" s="52"/>
      <c r="S278" s="52"/>
      <c r="T278" s="328"/>
      <c r="U278" s="331"/>
      <c r="V278" s="57"/>
      <c r="W278" s="57"/>
      <c r="X278" s="331"/>
      <c r="Y278" s="58"/>
      <c r="AD278" s="59"/>
      <c r="AE278" s="60"/>
      <c r="AF278" s="61"/>
      <c r="AG278" s="59"/>
      <c r="AH278" s="61"/>
      <c r="AJ278" s="61"/>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48"/>
      <c r="BP278" s="29"/>
      <c r="BQ278" s="29"/>
      <c r="BR278" s="29"/>
      <c r="BS278" s="29"/>
      <c r="BT278" s="29"/>
      <c r="BU278" s="29"/>
      <c r="BV278" s="29"/>
      <c r="BW278" s="29"/>
      <c r="BX278" s="29"/>
      <c r="BY278" s="29"/>
      <c r="BZ278" s="29"/>
      <c r="CA278" s="29"/>
      <c r="CB278" s="29"/>
      <c r="CC278" s="29"/>
      <c r="CD278" s="29"/>
      <c r="CE278" s="29"/>
      <c r="CF278" s="29"/>
      <c r="CG278" s="29"/>
      <c r="CH278" s="29"/>
      <c r="CI278" s="29"/>
      <c r="CJ278" s="29"/>
      <c r="CK278" s="29"/>
      <c r="CL278" s="29"/>
      <c r="CM278" s="29"/>
      <c r="CN278" s="29"/>
      <c r="CO278" s="29"/>
      <c r="CP278" s="29"/>
      <c r="CQ278" s="29"/>
      <c r="CR278" s="29"/>
    </row>
    <row r="279" spans="1:96" s="28" customFormat="1" ht="30" customHeight="1">
      <c r="A279" s="49"/>
      <c r="B279" s="50"/>
      <c r="C279" s="51"/>
      <c r="D279" s="49"/>
      <c r="E279" s="52"/>
      <c r="F279" s="53"/>
      <c r="G279" s="49"/>
      <c r="H279" s="49"/>
      <c r="I279" s="49"/>
      <c r="J279" s="52"/>
      <c r="K279" s="54"/>
      <c r="L279" s="54"/>
      <c r="M279" s="55"/>
      <c r="N279" s="55"/>
      <c r="O279" s="56"/>
      <c r="P279" s="52"/>
      <c r="Q279" s="49"/>
      <c r="R279" s="52"/>
      <c r="S279" s="52"/>
      <c r="T279" s="328"/>
      <c r="U279" s="331"/>
      <c r="V279" s="57"/>
      <c r="W279" s="57"/>
      <c r="X279" s="331"/>
      <c r="Y279" s="58"/>
      <c r="AD279" s="59"/>
      <c r="AE279" s="60"/>
      <c r="AF279" s="61"/>
      <c r="AG279" s="59"/>
      <c r="AH279" s="61"/>
      <c r="AJ279" s="61"/>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48"/>
      <c r="BP279" s="29"/>
      <c r="BQ279" s="29"/>
      <c r="BR279" s="29"/>
      <c r="BS279" s="29"/>
      <c r="BT279" s="29"/>
      <c r="BU279" s="29"/>
      <c r="BV279" s="29"/>
      <c r="BW279" s="29"/>
      <c r="BX279" s="29"/>
      <c r="BY279" s="29"/>
      <c r="BZ279" s="29"/>
      <c r="CA279" s="29"/>
      <c r="CB279" s="29"/>
      <c r="CC279" s="29"/>
      <c r="CD279" s="29"/>
      <c r="CE279" s="29"/>
      <c r="CF279" s="29"/>
      <c r="CG279" s="29"/>
      <c r="CH279" s="29"/>
      <c r="CI279" s="29"/>
      <c r="CJ279" s="29"/>
      <c r="CK279" s="29"/>
      <c r="CL279" s="29"/>
      <c r="CM279" s="29"/>
      <c r="CN279" s="29"/>
      <c r="CO279" s="29"/>
      <c r="CP279" s="29"/>
      <c r="CQ279" s="29"/>
      <c r="CR279" s="29"/>
    </row>
    <row r="280" spans="1:96" s="28" customFormat="1" ht="30" customHeight="1">
      <c r="A280" s="49"/>
      <c r="B280" s="50"/>
      <c r="C280" s="51"/>
      <c r="D280" s="49"/>
      <c r="E280" s="52"/>
      <c r="F280" s="53"/>
      <c r="G280" s="49"/>
      <c r="H280" s="49"/>
      <c r="I280" s="49"/>
      <c r="J280" s="52"/>
      <c r="K280" s="54"/>
      <c r="L280" s="54"/>
      <c r="M280" s="55"/>
      <c r="N280" s="55"/>
      <c r="O280" s="56"/>
      <c r="P280" s="52"/>
      <c r="Q280" s="49"/>
      <c r="R280" s="52"/>
      <c r="S280" s="52"/>
      <c r="T280" s="328"/>
      <c r="U280" s="331"/>
      <c r="V280" s="57"/>
      <c r="W280" s="57"/>
      <c r="X280" s="331"/>
      <c r="Y280" s="58"/>
      <c r="AD280" s="59"/>
      <c r="AE280" s="60"/>
      <c r="AF280" s="61"/>
      <c r="AG280" s="59"/>
      <c r="AH280" s="61"/>
      <c r="AJ280" s="61"/>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48"/>
      <c r="BP280" s="29"/>
      <c r="BQ280" s="29"/>
      <c r="BR280" s="29"/>
      <c r="BS280" s="29"/>
      <c r="BT280" s="29"/>
      <c r="BU280" s="29"/>
      <c r="BV280" s="29"/>
      <c r="BW280" s="29"/>
      <c r="BX280" s="29"/>
      <c r="BY280" s="29"/>
      <c r="BZ280" s="29"/>
      <c r="CA280" s="29"/>
      <c r="CB280" s="29"/>
      <c r="CC280" s="29"/>
      <c r="CD280" s="29"/>
      <c r="CE280" s="29"/>
      <c r="CF280" s="29"/>
      <c r="CG280" s="29"/>
      <c r="CH280" s="29"/>
      <c r="CI280" s="29"/>
      <c r="CJ280" s="29"/>
      <c r="CK280" s="29"/>
      <c r="CL280" s="29"/>
      <c r="CM280" s="29"/>
      <c r="CN280" s="29"/>
      <c r="CO280" s="29"/>
      <c r="CP280" s="29"/>
      <c r="CQ280" s="29"/>
      <c r="CR280" s="29"/>
    </row>
    <row r="281" spans="1:96" s="28" customFormat="1" ht="30" customHeight="1">
      <c r="A281" s="49"/>
      <c r="B281" s="50"/>
      <c r="C281" s="51"/>
      <c r="D281" s="49"/>
      <c r="E281" s="52"/>
      <c r="F281" s="53"/>
      <c r="G281" s="49"/>
      <c r="H281" s="49"/>
      <c r="I281" s="49"/>
      <c r="J281" s="52"/>
      <c r="K281" s="54"/>
      <c r="L281" s="54"/>
      <c r="M281" s="55"/>
      <c r="N281" s="55"/>
      <c r="O281" s="56"/>
      <c r="P281" s="52"/>
      <c r="Q281" s="49"/>
      <c r="R281" s="52"/>
      <c r="S281" s="52"/>
      <c r="T281" s="328"/>
      <c r="U281" s="331"/>
      <c r="V281" s="57"/>
      <c r="W281" s="57"/>
      <c r="X281" s="331"/>
      <c r="Y281" s="58"/>
      <c r="AD281" s="59"/>
      <c r="AE281" s="60"/>
      <c r="AF281" s="61"/>
      <c r="AG281" s="59"/>
      <c r="AH281" s="61"/>
      <c r="AJ281" s="61"/>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48"/>
      <c r="BP281" s="29"/>
      <c r="BQ281" s="29"/>
      <c r="BR281" s="29"/>
      <c r="BS281" s="29"/>
      <c r="BT281" s="29"/>
      <c r="BU281" s="29"/>
      <c r="BV281" s="29"/>
      <c r="BW281" s="29"/>
      <c r="BX281" s="29"/>
      <c r="BY281" s="29"/>
      <c r="BZ281" s="29"/>
      <c r="CA281" s="29"/>
      <c r="CB281" s="29"/>
      <c r="CC281" s="29"/>
      <c r="CD281" s="29"/>
      <c r="CE281" s="29"/>
      <c r="CF281" s="29"/>
      <c r="CG281" s="29"/>
      <c r="CH281" s="29"/>
      <c r="CI281" s="29"/>
      <c r="CJ281" s="29"/>
      <c r="CK281" s="29"/>
      <c r="CL281" s="29"/>
      <c r="CM281" s="29"/>
      <c r="CN281" s="29"/>
      <c r="CO281" s="29"/>
      <c r="CP281" s="29"/>
      <c r="CQ281" s="29"/>
      <c r="CR281" s="29"/>
    </row>
    <row r="282" spans="1:96" s="28" customFormat="1" ht="30" customHeight="1">
      <c r="A282" s="49"/>
      <c r="B282" s="50"/>
      <c r="C282" s="51"/>
      <c r="D282" s="49"/>
      <c r="E282" s="52"/>
      <c r="F282" s="53"/>
      <c r="G282" s="49"/>
      <c r="H282" s="49"/>
      <c r="I282" s="49"/>
      <c r="J282" s="52"/>
      <c r="K282" s="54"/>
      <c r="L282" s="54"/>
      <c r="M282" s="55"/>
      <c r="N282" s="55"/>
      <c r="O282" s="56"/>
      <c r="P282" s="52"/>
      <c r="Q282" s="49"/>
      <c r="R282" s="52"/>
      <c r="S282" s="52"/>
      <c r="T282" s="328"/>
      <c r="U282" s="331"/>
      <c r="V282" s="57"/>
      <c r="W282" s="57"/>
      <c r="X282" s="331"/>
      <c r="Y282" s="58"/>
      <c r="AD282" s="59"/>
      <c r="AE282" s="60"/>
      <c r="AF282" s="61"/>
      <c r="AG282" s="59"/>
      <c r="AH282" s="61"/>
      <c r="AJ282" s="61"/>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48"/>
      <c r="BP282" s="29"/>
      <c r="BQ282" s="29"/>
      <c r="BR282" s="29"/>
      <c r="BS282" s="29"/>
      <c r="BT282" s="29"/>
      <c r="BU282" s="29"/>
      <c r="BV282" s="29"/>
      <c r="BW282" s="29"/>
      <c r="BX282" s="29"/>
      <c r="BY282" s="29"/>
      <c r="BZ282" s="29"/>
      <c r="CA282" s="29"/>
      <c r="CB282" s="29"/>
      <c r="CC282" s="29"/>
      <c r="CD282" s="29"/>
      <c r="CE282" s="29"/>
      <c r="CF282" s="29"/>
      <c r="CG282" s="29"/>
      <c r="CH282" s="29"/>
      <c r="CI282" s="29"/>
      <c r="CJ282" s="29"/>
      <c r="CK282" s="29"/>
      <c r="CL282" s="29"/>
      <c r="CM282" s="29"/>
      <c r="CN282" s="29"/>
      <c r="CO282" s="29"/>
      <c r="CP282" s="29"/>
      <c r="CQ282" s="29"/>
      <c r="CR282" s="29"/>
    </row>
    <row r="283" spans="1:96" s="28" customFormat="1" ht="30" customHeight="1">
      <c r="A283" s="49"/>
      <c r="B283" s="50"/>
      <c r="C283" s="51"/>
      <c r="D283" s="49"/>
      <c r="E283" s="52"/>
      <c r="F283" s="53"/>
      <c r="G283" s="49"/>
      <c r="H283" s="49"/>
      <c r="I283" s="49"/>
      <c r="J283" s="52"/>
      <c r="K283" s="54"/>
      <c r="L283" s="54"/>
      <c r="M283" s="55"/>
      <c r="N283" s="55"/>
      <c r="O283" s="56"/>
      <c r="P283" s="52"/>
      <c r="Q283" s="49"/>
      <c r="R283" s="52"/>
      <c r="S283" s="52"/>
      <c r="T283" s="328"/>
      <c r="U283" s="331"/>
      <c r="V283" s="57"/>
      <c r="W283" s="57"/>
      <c r="X283" s="331"/>
      <c r="Y283" s="58"/>
      <c r="AD283" s="59"/>
      <c r="AE283" s="60"/>
      <c r="AF283" s="61"/>
      <c r="AG283" s="59"/>
      <c r="AH283" s="61"/>
      <c r="AJ283" s="61"/>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48"/>
      <c r="BP283" s="29"/>
      <c r="BQ283" s="29"/>
      <c r="BR283" s="29"/>
      <c r="BS283" s="29"/>
      <c r="BT283" s="29"/>
      <c r="BU283" s="29"/>
      <c r="BV283" s="29"/>
      <c r="BW283" s="29"/>
      <c r="BX283" s="29"/>
      <c r="BY283" s="29"/>
      <c r="BZ283" s="29"/>
      <c r="CA283" s="29"/>
      <c r="CB283" s="29"/>
      <c r="CC283" s="29"/>
      <c r="CD283" s="29"/>
      <c r="CE283" s="29"/>
      <c r="CF283" s="29"/>
      <c r="CG283" s="29"/>
      <c r="CH283" s="29"/>
      <c r="CI283" s="29"/>
      <c r="CJ283" s="29"/>
      <c r="CK283" s="29"/>
      <c r="CL283" s="29"/>
      <c r="CM283" s="29"/>
      <c r="CN283" s="29"/>
      <c r="CO283" s="29"/>
      <c r="CP283" s="29"/>
      <c r="CQ283" s="29"/>
      <c r="CR283" s="29"/>
    </row>
    <row r="284" spans="1:96" s="28" customFormat="1" ht="30" customHeight="1">
      <c r="A284" s="49"/>
      <c r="B284" s="50"/>
      <c r="C284" s="51"/>
      <c r="D284" s="49"/>
      <c r="E284" s="52"/>
      <c r="F284" s="53"/>
      <c r="G284" s="49"/>
      <c r="H284" s="49"/>
      <c r="I284" s="49"/>
      <c r="J284" s="52"/>
      <c r="K284" s="54"/>
      <c r="L284" s="54"/>
      <c r="M284" s="55"/>
      <c r="N284" s="55"/>
      <c r="O284" s="56"/>
      <c r="P284" s="52"/>
      <c r="Q284" s="49"/>
      <c r="R284" s="52"/>
      <c r="S284" s="52"/>
      <c r="T284" s="328"/>
      <c r="U284" s="331"/>
      <c r="V284" s="57"/>
      <c r="W284" s="57"/>
      <c r="X284" s="331"/>
      <c r="Y284" s="58"/>
      <c r="AD284" s="59"/>
      <c r="AE284" s="60"/>
      <c r="AF284" s="61"/>
      <c r="AG284" s="59"/>
      <c r="AH284" s="61"/>
      <c r="AJ284" s="61"/>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48"/>
      <c r="BP284" s="29"/>
      <c r="BQ284" s="29"/>
      <c r="BR284" s="29"/>
      <c r="BS284" s="29"/>
      <c r="BT284" s="29"/>
      <c r="BU284" s="29"/>
      <c r="BV284" s="29"/>
      <c r="BW284" s="29"/>
      <c r="BX284" s="29"/>
      <c r="BY284" s="29"/>
      <c r="BZ284" s="29"/>
      <c r="CA284" s="29"/>
      <c r="CB284" s="29"/>
      <c r="CC284" s="29"/>
      <c r="CD284" s="29"/>
      <c r="CE284" s="29"/>
      <c r="CF284" s="29"/>
      <c r="CG284" s="29"/>
      <c r="CH284" s="29"/>
      <c r="CI284" s="29"/>
      <c r="CJ284" s="29"/>
      <c r="CK284" s="29"/>
      <c r="CL284" s="29"/>
      <c r="CM284" s="29"/>
      <c r="CN284" s="29"/>
      <c r="CO284" s="29"/>
      <c r="CP284" s="29"/>
      <c r="CQ284" s="29"/>
      <c r="CR284" s="29"/>
    </row>
    <row r="285" spans="1:96" s="28" customFormat="1" ht="30" customHeight="1">
      <c r="A285" s="49"/>
      <c r="B285" s="50"/>
      <c r="C285" s="51"/>
      <c r="D285" s="49"/>
      <c r="E285" s="52"/>
      <c r="F285" s="53"/>
      <c r="G285" s="49"/>
      <c r="H285" s="49"/>
      <c r="I285" s="49"/>
      <c r="J285" s="52"/>
      <c r="K285" s="54"/>
      <c r="L285" s="54"/>
      <c r="M285" s="55"/>
      <c r="N285" s="55"/>
      <c r="O285" s="56"/>
      <c r="P285" s="52"/>
      <c r="Q285" s="49"/>
      <c r="R285" s="52"/>
      <c r="S285" s="52"/>
      <c r="T285" s="328"/>
      <c r="U285" s="331"/>
      <c r="V285" s="57"/>
      <c r="W285" s="57"/>
      <c r="X285" s="331"/>
      <c r="Y285" s="58"/>
      <c r="AD285" s="59"/>
      <c r="AE285" s="60"/>
      <c r="AF285" s="61"/>
      <c r="AG285" s="59"/>
      <c r="AH285" s="61"/>
      <c r="AJ285" s="61"/>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48"/>
      <c r="BP285" s="29"/>
      <c r="BQ285" s="29"/>
      <c r="BR285" s="29"/>
      <c r="BS285" s="29"/>
      <c r="BT285" s="29"/>
      <c r="BU285" s="29"/>
      <c r="BV285" s="29"/>
      <c r="BW285" s="29"/>
      <c r="BX285" s="29"/>
      <c r="BY285" s="29"/>
      <c r="BZ285" s="29"/>
      <c r="CA285" s="29"/>
      <c r="CB285" s="29"/>
      <c r="CC285" s="29"/>
      <c r="CD285" s="29"/>
      <c r="CE285" s="29"/>
      <c r="CF285" s="29"/>
      <c r="CG285" s="29"/>
      <c r="CH285" s="29"/>
      <c r="CI285" s="29"/>
      <c r="CJ285" s="29"/>
      <c r="CK285" s="29"/>
      <c r="CL285" s="29"/>
      <c r="CM285" s="29"/>
      <c r="CN285" s="29"/>
      <c r="CO285" s="29"/>
      <c r="CP285" s="29"/>
      <c r="CQ285" s="29"/>
      <c r="CR285" s="29"/>
    </row>
    <row r="286" spans="1:96" s="28" customFormat="1" ht="30" customHeight="1">
      <c r="A286" s="49"/>
      <c r="B286" s="50"/>
      <c r="C286" s="51"/>
      <c r="D286" s="49"/>
      <c r="E286" s="52"/>
      <c r="F286" s="53"/>
      <c r="G286" s="49"/>
      <c r="H286" s="49"/>
      <c r="I286" s="49"/>
      <c r="J286" s="52"/>
      <c r="K286" s="54"/>
      <c r="L286" s="54"/>
      <c r="M286" s="55"/>
      <c r="N286" s="55"/>
      <c r="O286" s="56"/>
      <c r="P286" s="52"/>
      <c r="Q286" s="49"/>
      <c r="R286" s="52"/>
      <c r="S286" s="52"/>
      <c r="T286" s="328"/>
      <c r="U286" s="331"/>
      <c r="V286" s="57"/>
      <c r="W286" s="57"/>
      <c r="X286" s="331"/>
      <c r="Y286" s="58"/>
      <c r="AD286" s="59"/>
      <c r="AE286" s="60"/>
      <c r="AF286" s="61"/>
      <c r="AG286" s="59"/>
      <c r="AH286" s="61"/>
      <c r="AJ286" s="61"/>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48"/>
      <c r="BP286" s="29"/>
      <c r="BQ286" s="29"/>
      <c r="BR286" s="29"/>
      <c r="BS286" s="29"/>
      <c r="BT286" s="29"/>
      <c r="BU286" s="29"/>
      <c r="BV286" s="29"/>
      <c r="BW286" s="29"/>
      <c r="BX286" s="29"/>
      <c r="BY286" s="29"/>
      <c r="BZ286" s="29"/>
      <c r="CA286" s="29"/>
      <c r="CB286" s="29"/>
      <c r="CC286" s="29"/>
      <c r="CD286" s="29"/>
      <c r="CE286" s="29"/>
      <c r="CF286" s="29"/>
      <c r="CG286" s="29"/>
      <c r="CH286" s="29"/>
      <c r="CI286" s="29"/>
      <c r="CJ286" s="29"/>
      <c r="CK286" s="29"/>
      <c r="CL286" s="29"/>
      <c r="CM286" s="29"/>
      <c r="CN286" s="29"/>
      <c r="CO286" s="29"/>
      <c r="CP286" s="29"/>
      <c r="CQ286" s="29"/>
      <c r="CR286" s="29"/>
    </row>
    <row r="287" spans="1:96" s="28" customFormat="1" ht="30" customHeight="1">
      <c r="A287" s="49"/>
      <c r="B287" s="50"/>
      <c r="C287" s="51"/>
      <c r="D287" s="49"/>
      <c r="E287" s="52"/>
      <c r="F287" s="53"/>
      <c r="G287" s="49"/>
      <c r="H287" s="49"/>
      <c r="I287" s="49"/>
      <c r="J287" s="52"/>
      <c r="K287" s="54"/>
      <c r="L287" s="54"/>
      <c r="M287" s="55"/>
      <c r="N287" s="55"/>
      <c r="O287" s="56"/>
      <c r="P287" s="52"/>
      <c r="Q287" s="49"/>
      <c r="R287" s="52"/>
      <c r="S287" s="52"/>
      <c r="T287" s="328"/>
      <c r="U287" s="331"/>
      <c r="V287" s="57"/>
      <c r="W287" s="57"/>
      <c r="X287" s="331"/>
      <c r="Y287" s="58"/>
      <c r="AD287" s="59"/>
      <c r="AE287" s="60"/>
      <c r="AF287" s="61"/>
      <c r="AG287" s="59"/>
      <c r="AH287" s="61"/>
      <c r="AJ287" s="61"/>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48"/>
      <c r="BP287" s="29"/>
      <c r="BQ287" s="29"/>
      <c r="BR287" s="29"/>
      <c r="BS287" s="29"/>
      <c r="BT287" s="29"/>
      <c r="BU287" s="29"/>
      <c r="BV287" s="29"/>
      <c r="BW287" s="29"/>
      <c r="BX287" s="29"/>
      <c r="BY287" s="29"/>
      <c r="BZ287" s="29"/>
      <c r="CA287" s="29"/>
      <c r="CB287" s="29"/>
      <c r="CC287" s="29"/>
      <c r="CD287" s="29"/>
      <c r="CE287" s="29"/>
      <c r="CF287" s="29"/>
      <c r="CG287" s="29"/>
      <c r="CH287" s="29"/>
      <c r="CI287" s="29"/>
      <c r="CJ287" s="29"/>
      <c r="CK287" s="29"/>
      <c r="CL287" s="29"/>
      <c r="CM287" s="29"/>
      <c r="CN287" s="29"/>
      <c r="CO287" s="29"/>
      <c r="CP287" s="29"/>
      <c r="CQ287" s="29"/>
      <c r="CR287" s="29"/>
    </row>
    <row r="288" spans="1:96" s="28" customFormat="1" ht="30" customHeight="1">
      <c r="A288" s="49"/>
      <c r="B288" s="50"/>
      <c r="C288" s="51"/>
      <c r="D288" s="49"/>
      <c r="E288" s="52"/>
      <c r="F288" s="53"/>
      <c r="G288" s="49"/>
      <c r="H288" s="49"/>
      <c r="I288" s="49"/>
      <c r="J288" s="52"/>
      <c r="K288" s="54"/>
      <c r="L288" s="54"/>
      <c r="M288" s="55"/>
      <c r="N288" s="55"/>
      <c r="O288" s="56"/>
      <c r="P288" s="52"/>
      <c r="Q288" s="49"/>
      <c r="R288" s="52"/>
      <c r="S288" s="52"/>
      <c r="T288" s="328"/>
      <c r="U288" s="331"/>
      <c r="V288" s="57"/>
      <c r="W288" s="57"/>
      <c r="X288" s="331"/>
      <c r="Y288" s="58"/>
      <c r="AD288" s="59"/>
      <c r="AE288" s="60"/>
      <c r="AF288" s="61"/>
      <c r="AG288" s="59"/>
      <c r="AH288" s="61"/>
      <c r="AJ288" s="61"/>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48"/>
      <c r="BP288" s="29"/>
      <c r="BQ288" s="29"/>
      <c r="BR288" s="29"/>
      <c r="BS288" s="29"/>
      <c r="BT288" s="29"/>
      <c r="BU288" s="29"/>
      <c r="BV288" s="29"/>
      <c r="BW288" s="29"/>
      <c r="BX288" s="29"/>
      <c r="BY288" s="29"/>
      <c r="BZ288" s="29"/>
      <c r="CA288" s="29"/>
      <c r="CB288" s="29"/>
      <c r="CC288" s="29"/>
      <c r="CD288" s="29"/>
      <c r="CE288" s="29"/>
      <c r="CF288" s="29"/>
      <c r="CG288" s="29"/>
      <c r="CH288" s="29"/>
      <c r="CI288" s="29"/>
      <c r="CJ288" s="29"/>
      <c r="CK288" s="29"/>
      <c r="CL288" s="29"/>
      <c r="CM288" s="29"/>
      <c r="CN288" s="29"/>
      <c r="CO288" s="29"/>
      <c r="CP288" s="29"/>
      <c r="CQ288" s="29"/>
      <c r="CR288" s="29"/>
    </row>
    <row r="289" spans="1:96" s="28" customFormat="1" ht="30" customHeight="1">
      <c r="A289" s="49"/>
      <c r="B289" s="50"/>
      <c r="C289" s="51"/>
      <c r="D289" s="49"/>
      <c r="E289" s="52"/>
      <c r="F289" s="53"/>
      <c r="G289" s="49"/>
      <c r="H289" s="49"/>
      <c r="I289" s="49"/>
      <c r="J289" s="52"/>
      <c r="K289" s="54"/>
      <c r="L289" s="54"/>
      <c r="M289" s="55"/>
      <c r="N289" s="55"/>
      <c r="O289" s="56"/>
      <c r="P289" s="52"/>
      <c r="Q289" s="49"/>
      <c r="R289" s="52"/>
      <c r="S289" s="52"/>
      <c r="T289" s="328"/>
      <c r="U289" s="331"/>
      <c r="V289" s="57"/>
      <c r="W289" s="57"/>
      <c r="X289" s="331"/>
      <c r="Y289" s="58"/>
      <c r="AD289" s="59"/>
      <c r="AE289" s="60"/>
      <c r="AF289" s="61"/>
      <c r="AG289" s="59"/>
      <c r="AH289" s="61"/>
      <c r="AJ289" s="61"/>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48"/>
      <c r="BP289" s="29"/>
      <c r="BQ289" s="29"/>
      <c r="BR289" s="29"/>
      <c r="BS289" s="29"/>
      <c r="BT289" s="29"/>
      <c r="BU289" s="29"/>
      <c r="BV289" s="29"/>
      <c r="BW289" s="29"/>
      <c r="BX289" s="29"/>
      <c r="BY289" s="29"/>
      <c r="BZ289" s="29"/>
      <c r="CA289" s="29"/>
      <c r="CB289" s="29"/>
      <c r="CC289" s="29"/>
      <c r="CD289" s="29"/>
      <c r="CE289" s="29"/>
      <c r="CF289" s="29"/>
      <c r="CG289" s="29"/>
      <c r="CH289" s="29"/>
      <c r="CI289" s="29"/>
      <c r="CJ289" s="29"/>
      <c r="CK289" s="29"/>
      <c r="CL289" s="29"/>
      <c r="CM289" s="29"/>
      <c r="CN289" s="29"/>
      <c r="CO289" s="29"/>
      <c r="CP289" s="29"/>
      <c r="CQ289" s="29"/>
      <c r="CR289" s="29"/>
    </row>
    <row r="290" spans="1:96" s="28" customFormat="1" ht="30" customHeight="1">
      <c r="A290" s="49"/>
      <c r="B290" s="50"/>
      <c r="C290" s="51"/>
      <c r="D290" s="49"/>
      <c r="E290" s="52"/>
      <c r="F290" s="53"/>
      <c r="G290" s="49"/>
      <c r="H290" s="49"/>
      <c r="I290" s="49"/>
      <c r="J290" s="52"/>
      <c r="K290" s="54"/>
      <c r="L290" s="54"/>
      <c r="M290" s="55"/>
      <c r="N290" s="55"/>
      <c r="O290" s="56"/>
      <c r="P290" s="52"/>
      <c r="Q290" s="49"/>
      <c r="R290" s="52"/>
      <c r="S290" s="52"/>
      <c r="T290" s="328"/>
      <c r="U290" s="331"/>
      <c r="V290" s="57"/>
      <c r="W290" s="57"/>
      <c r="X290" s="331"/>
      <c r="Y290" s="58"/>
      <c r="AD290" s="59"/>
      <c r="AE290" s="60"/>
      <c r="AF290" s="61"/>
      <c r="AG290" s="59"/>
      <c r="AH290" s="61"/>
      <c r="AJ290" s="61"/>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48"/>
      <c r="BP290" s="29"/>
      <c r="BQ290" s="29"/>
      <c r="BR290" s="29"/>
      <c r="BS290" s="29"/>
      <c r="BT290" s="29"/>
      <c r="BU290" s="29"/>
      <c r="BV290" s="29"/>
      <c r="BW290" s="29"/>
      <c r="BX290" s="29"/>
      <c r="BY290" s="29"/>
      <c r="BZ290" s="29"/>
      <c r="CA290" s="29"/>
      <c r="CB290" s="29"/>
      <c r="CC290" s="29"/>
      <c r="CD290" s="29"/>
      <c r="CE290" s="29"/>
      <c r="CF290" s="29"/>
      <c r="CG290" s="29"/>
      <c r="CH290" s="29"/>
      <c r="CI290" s="29"/>
      <c r="CJ290" s="29"/>
      <c r="CK290" s="29"/>
      <c r="CL290" s="29"/>
      <c r="CM290" s="29"/>
      <c r="CN290" s="29"/>
      <c r="CO290" s="29"/>
      <c r="CP290" s="29"/>
      <c r="CQ290" s="29"/>
      <c r="CR290" s="29"/>
    </row>
    <row r="291" spans="1:96" s="28" customFormat="1" ht="30" customHeight="1">
      <c r="A291" s="49"/>
      <c r="B291" s="50"/>
      <c r="C291" s="51"/>
      <c r="D291" s="49"/>
      <c r="E291" s="52"/>
      <c r="F291" s="53"/>
      <c r="G291" s="49"/>
      <c r="H291" s="49"/>
      <c r="I291" s="49"/>
      <c r="J291" s="52"/>
      <c r="K291" s="54"/>
      <c r="L291" s="54"/>
      <c r="M291" s="55"/>
      <c r="N291" s="55"/>
      <c r="O291" s="56"/>
      <c r="P291" s="52"/>
      <c r="Q291" s="49"/>
      <c r="R291" s="52"/>
      <c r="S291" s="52"/>
      <c r="T291" s="328"/>
      <c r="U291" s="331"/>
      <c r="V291" s="57"/>
      <c r="W291" s="57"/>
      <c r="X291" s="331"/>
      <c r="Y291" s="58"/>
      <c r="AD291" s="59"/>
      <c r="AE291" s="60"/>
      <c r="AF291" s="61"/>
      <c r="AG291" s="59"/>
      <c r="AH291" s="61"/>
      <c r="AJ291" s="61"/>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48"/>
      <c r="BP291" s="29"/>
      <c r="BQ291" s="29"/>
      <c r="BR291" s="29"/>
      <c r="BS291" s="29"/>
      <c r="BT291" s="29"/>
      <c r="BU291" s="29"/>
      <c r="BV291" s="29"/>
      <c r="BW291" s="29"/>
      <c r="BX291" s="29"/>
      <c r="BY291" s="29"/>
      <c r="BZ291" s="29"/>
      <c r="CA291" s="29"/>
      <c r="CB291" s="29"/>
      <c r="CC291" s="29"/>
      <c r="CD291" s="29"/>
      <c r="CE291" s="29"/>
      <c r="CF291" s="29"/>
      <c r="CG291" s="29"/>
      <c r="CH291" s="29"/>
      <c r="CI291" s="29"/>
      <c r="CJ291" s="29"/>
      <c r="CK291" s="29"/>
      <c r="CL291" s="29"/>
      <c r="CM291" s="29"/>
      <c r="CN291" s="29"/>
      <c r="CO291" s="29"/>
      <c r="CP291" s="29"/>
      <c r="CQ291" s="29"/>
      <c r="CR291" s="29"/>
    </row>
    <row r="292" spans="1:96" s="28" customFormat="1" ht="30" customHeight="1">
      <c r="A292" s="49"/>
      <c r="B292" s="50"/>
      <c r="C292" s="51"/>
      <c r="D292" s="49"/>
      <c r="E292" s="52"/>
      <c r="F292" s="53"/>
      <c r="G292" s="49"/>
      <c r="H292" s="49"/>
      <c r="I292" s="49"/>
      <c r="J292" s="52"/>
      <c r="K292" s="54"/>
      <c r="L292" s="54"/>
      <c r="M292" s="55"/>
      <c r="N292" s="55"/>
      <c r="O292" s="56"/>
      <c r="P292" s="52"/>
      <c r="Q292" s="49"/>
      <c r="R292" s="52"/>
      <c r="S292" s="52"/>
      <c r="T292" s="328"/>
      <c r="U292" s="331"/>
      <c r="V292" s="57"/>
      <c r="W292" s="57"/>
      <c r="X292" s="331"/>
      <c r="Y292" s="58"/>
      <c r="AD292" s="59"/>
      <c r="AE292" s="60"/>
      <c r="AF292" s="61"/>
      <c r="AG292" s="59"/>
      <c r="AH292" s="61"/>
      <c r="AJ292" s="61"/>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48"/>
      <c r="BP292" s="29"/>
      <c r="BQ292" s="29"/>
      <c r="BR292" s="29"/>
      <c r="BS292" s="29"/>
      <c r="BT292" s="29"/>
      <c r="BU292" s="29"/>
      <c r="BV292" s="29"/>
      <c r="BW292" s="29"/>
      <c r="BX292" s="29"/>
      <c r="BY292" s="29"/>
      <c r="BZ292" s="29"/>
      <c r="CA292" s="29"/>
      <c r="CB292" s="29"/>
      <c r="CC292" s="29"/>
      <c r="CD292" s="29"/>
      <c r="CE292" s="29"/>
      <c r="CF292" s="29"/>
      <c r="CG292" s="29"/>
      <c r="CH292" s="29"/>
      <c r="CI292" s="29"/>
      <c r="CJ292" s="29"/>
      <c r="CK292" s="29"/>
      <c r="CL292" s="29"/>
      <c r="CM292" s="29"/>
      <c r="CN292" s="29"/>
      <c r="CO292" s="29"/>
      <c r="CP292" s="29"/>
      <c r="CQ292" s="29"/>
      <c r="CR292" s="29"/>
    </row>
    <row r="293" spans="1:96" s="28" customFormat="1" ht="30" customHeight="1">
      <c r="A293" s="49"/>
      <c r="B293" s="50"/>
      <c r="C293" s="51"/>
      <c r="D293" s="49"/>
      <c r="E293" s="52"/>
      <c r="F293" s="53"/>
      <c r="G293" s="49"/>
      <c r="H293" s="49"/>
      <c r="I293" s="49"/>
      <c r="J293" s="52"/>
      <c r="K293" s="54"/>
      <c r="L293" s="54"/>
      <c r="M293" s="55"/>
      <c r="N293" s="55"/>
      <c r="O293" s="56"/>
      <c r="P293" s="52"/>
      <c r="Q293" s="49"/>
      <c r="R293" s="52"/>
      <c r="S293" s="52"/>
      <c r="T293" s="328"/>
      <c r="U293" s="331"/>
      <c r="V293" s="57"/>
      <c r="W293" s="57"/>
      <c r="X293" s="331"/>
      <c r="Y293" s="58"/>
      <c r="AD293" s="59"/>
      <c r="AE293" s="60"/>
      <c r="AF293" s="61"/>
      <c r="AG293" s="59"/>
      <c r="AH293" s="61"/>
      <c r="AJ293" s="61"/>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48"/>
      <c r="BP293" s="29"/>
      <c r="BQ293" s="29"/>
      <c r="BR293" s="29"/>
      <c r="BS293" s="29"/>
      <c r="BT293" s="29"/>
      <c r="BU293" s="29"/>
      <c r="BV293" s="29"/>
      <c r="BW293" s="29"/>
      <c r="BX293" s="29"/>
      <c r="BY293" s="29"/>
      <c r="BZ293" s="29"/>
      <c r="CA293" s="29"/>
      <c r="CB293" s="29"/>
      <c r="CC293" s="29"/>
      <c r="CD293" s="29"/>
      <c r="CE293" s="29"/>
      <c r="CF293" s="29"/>
      <c r="CG293" s="29"/>
      <c r="CH293" s="29"/>
      <c r="CI293" s="29"/>
      <c r="CJ293" s="29"/>
      <c r="CK293" s="29"/>
      <c r="CL293" s="29"/>
      <c r="CM293" s="29"/>
      <c r="CN293" s="29"/>
      <c r="CO293" s="29"/>
      <c r="CP293" s="29"/>
      <c r="CQ293" s="29"/>
      <c r="CR293" s="29"/>
    </row>
    <row r="294" spans="1:96" s="28" customFormat="1" ht="30" customHeight="1">
      <c r="A294" s="49"/>
      <c r="B294" s="50"/>
      <c r="C294" s="51"/>
      <c r="D294" s="49"/>
      <c r="E294" s="52"/>
      <c r="F294" s="53"/>
      <c r="G294" s="49"/>
      <c r="H294" s="49"/>
      <c r="I294" s="49"/>
      <c r="J294" s="52"/>
      <c r="K294" s="54"/>
      <c r="L294" s="54"/>
      <c r="M294" s="55"/>
      <c r="N294" s="55"/>
      <c r="O294" s="56"/>
      <c r="P294" s="52"/>
      <c r="Q294" s="49"/>
      <c r="R294" s="52"/>
      <c r="S294" s="52"/>
      <c r="T294" s="328"/>
      <c r="U294" s="331"/>
      <c r="V294" s="57"/>
      <c r="W294" s="57"/>
      <c r="X294" s="331"/>
      <c r="Y294" s="58"/>
      <c r="AD294" s="59"/>
      <c r="AE294" s="60"/>
      <c r="AF294" s="61"/>
      <c r="AG294" s="59"/>
      <c r="AH294" s="61"/>
      <c r="AJ294" s="61"/>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48"/>
      <c r="BP294" s="29"/>
      <c r="BQ294" s="29"/>
      <c r="BR294" s="29"/>
      <c r="BS294" s="29"/>
      <c r="BT294" s="29"/>
      <c r="BU294" s="29"/>
      <c r="BV294" s="29"/>
      <c r="BW294" s="29"/>
      <c r="BX294" s="29"/>
      <c r="BY294" s="29"/>
      <c r="BZ294" s="29"/>
      <c r="CA294" s="29"/>
      <c r="CB294" s="29"/>
      <c r="CC294" s="29"/>
      <c r="CD294" s="29"/>
      <c r="CE294" s="29"/>
      <c r="CF294" s="29"/>
      <c r="CG294" s="29"/>
      <c r="CH294" s="29"/>
      <c r="CI294" s="29"/>
      <c r="CJ294" s="29"/>
      <c r="CK294" s="29"/>
      <c r="CL294" s="29"/>
      <c r="CM294" s="29"/>
      <c r="CN294" s="29"/>
      <c r="CO294" s="29"/>
      <c r="CP294" s="29"/>
      <c r="CQ294" s="29"/>
      <c r="CR294" s="29"/>
    </row>
    <row r="295" spans="1:96" s="28" customFormat="1" ht="30" customHeight="1">
      <c r="A295" s="49"/>
      <c r="B295" s="50"/>
      <c r="C295" s="51"/>
      <c r="D295" s="49"/>
      <c r="E295" s="52"/>
      <c r="F295" s="53"/>
      <c r="G295" s="49"/>
      <c r="H295" s="49"/>
      <c r="I295" s="49"/>
      <c r="J295" s="52"/>
      <c r="K295" s="54"/>
      <c r="L295" s="54"/>
      <c r="M295" s="55"/>
      <c r="N295" s="55"/>
      <c r="O295" s="56"/>
      <c r="P295" s="52"/>
      <c r="Q295" s="49"/>
      <c r="R295" s="52"/>
      <c r="S295" s="52"/>
      <c r="T295" s="328"/>
      <c r="U295" s="331"/>
      <c r="V295" s="57"/>
      <c r="W295" s="57"/>
      <c r="X295" s="331"/>
      <c r="Y295" s="58"/>
      <c r="AD295" s="59"/>
      <c r="AE295" s="60"/>
      <c r="AF295" s="61"/>
      <c r="AG295" s="59"/>
      <c r="AH295" s="61"/>
      <c r="AJ295" s="61"/>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48"/>
      <c r="BP295" s="29"/>
      <c r="BQ295" s="29"/>
      <c r="BR295" s="29"/>
      <c r="BS295" s="29"/>
      <c r="BT295" s="29"/>
      <c r="BU295" s="29"/>
      <c r="BV295" s="29"/>
      <c r="BW295" s="29"/>
      <c r="BX295" s="29"/>
      <c r="BY295" s="29"/>
      <c r="BZ295" s="29"/>
      <c r="CA295" s="29"/>
      <c r="CB295" s="29"/>
      <c r="CC295" s="29"/>
      <c r="CD295" s="29"/>
      <c r="CE295" s="29"/>
      <c r="CF295" s="29"/>
      <c r="CG295" s="29"/>
      <c r="CH295" s="29"/>
      <c r="CI295" s="29"/>
      <c r="CJ295" s="29"/>
      <c r="CK295" s="29"/>
      <c r="CL295" s="29"/>
      <c r="CM295" s="29"/>
      <c r="CN295" s="29"/>
      <c r="CO295" s="29"/>
      <c r="CP295" s="29"/>
      <c r="CQ295" s="29"/>
      <c r="CR295" s="29"/>
    </row>
    <row r="296" spans="1:96" s="28" customFormat="1" ht="30" customHeight="1">
      <c r="A296" s="49"/>
      <c r="B296" s="50"/>
      <c r="C296" s="51"/>
      <c r="D296" s="49"/>
      <c r="E296" s="52"/>
      <c r="F296" s="53"/>
      <c r="G296" s="49"/>
      <c r="H296" s="49"/>
      <c r="I296" s="49"/>
      <c r="J296" s="52"/>
      <c r="K296" s="54"/>
      <c r="L296" s="54"/>
      <c r="M296" s="55"/>
      <c r="N296" s="55"/>
      <c r="O296" s="56"/>
      <c r="P296" s="52"/>
      <c r="Q296" s="49"/>
      <c r="R296" s="52"/>
      <c r="S296" s="52"/>
      <c r="T296" s="328"/>
      <c r="U296" s="331"/>
      <c r="V296" s="57"/>
      <c r="W296" s="57"/>
      <c r="X296" s="331"/>
      <c r="Y296" s="58"/>
      <c r="AD296" s="59"/>
      <c r="AE296" s="60"/>
      <c r="AF296" s="61"/>
      <c r="AG296" s="59"/>
      <c r="AH296" s="61"/>
      <c r="AJ296" s="61"/>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48"/>
      <c r="BP296" s="29"/>
      <c r="BQ296" s="29"/>
      <c r="BR296" s="29"/>
      <c r="BS296" s="29"/>
      <c r="BT296" s="29"/>
      <c r="BU296" s="29"/>
      <c r="BV296" s="29"/>
      <c r="BW296" s="29"/>
      <c r="BX296" s="29"/>
      <c r="BY296" s="29"/>
      <c r="BZ296" s="29"/>
      <c r="CA296" s="29"/>
      <c r="CB296" s="29"/>
      <c r="CC296" s="29"/>
      <c r="CD296" s="29"/>
      <c r="CE296" s="29"/>
      <c r="CF296" s="29"/>
      <c r="CG296" s="29"/>
      <c r="CH296" s="29"/>
      <c r="CI296" s="29"/>
      <c r="CJ296" s="29"/>
      <c r="CK296" s="29"/>
      <c r="CL296" s="29"/>
      <c r="CM296" s="29"/>
      <c r="CN296" s="29"/>
      <c r="CO296" s="29"/>
      <c r="CP296" s="29"/>
      <c r="CQ296" s="29"/>
      <c r="CR296" s="29"/>
    </row>
    <row r="297" spans="1:96" s="28" customFormat="1" ht="30" customHeight="1">
      <c r="A297" s="49"/>
      <c r="B297" s="50"/>
      <c r="C297" s="51"/>
      <c r="D297" s="49"/>
      <c r="E297" s="52"/>
      <c r="F297" s="53"/>
      <c r="G297" s="49"/>
      <c r="H297" s="49"/>
      <c r="I297" s="49"/>
      <c r="J297" s="52"/>
      <c r="K297" s="54"/>
      <c r="L297" s="54"/>
      <c r="M297" s="55"/>
      <c r="N297" s="55"/>
      <c r="O297" s="56"/>
      <c r="P297" s="52"/>
      <c r="Q297" s="49"/>
      <c r="R297" s="52"/>
      <c r="S297" s="52"/>
      <c r="T297" s="328"/>
      <c r="U297" s="331"/>
      <c r="V297" s="57"/>
      <c r="W297" s="57"/>
      <c r="X297" s="331"/>
      <c r="Y297" s="58"/>
      <c r="AD297" s="59"/>
      <c r="AE297" s="60"/>
      <c r="AF297" s="61"/>
      <c r="AG297" s="59"/>
      <c r="AH297" s="61"/>
      <c r="AJ297" s="61"/>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48"/>
      <c r="BP297" s="29"/>
      <c r="BQ297" s="29"/>
      <c r="BR297" s="29"/>
      <c r="BS297" s="29"/>
      <c r="BT297" s="29"/>
      <c r="BU297" s="29"/>
      <c r="BV297" s="29"/>
      <c r="BW297" s="29"/>
      <c r="BX297" s="29"/>
      <c r="BY297" s="29"/>
      <c r="BZ297" s="29"/>
      <c r="CA297" s="29"/>
      <c r="CB297" s="29"/>
      <c r="CC297" s="29"/>
      <c r="CD297" s="29"/>
      <c r="CE297" s="29"/>
      <c r="CF297" s="29"/>
      <c r="CG297" s="29"/>
      <c r="CH297" s="29"/>
      <c r="CI297" s="29"/>
      <c r="CJ297" s="29"/>
      <c r="CK297" s="29"/>
      <c r="CL297" s="29"/>
      <c r="CM297" s="29"/>
      <c r="CN297" s="29"/>
      <c r="CO297" s="29"/>
      <c r="CP297" s="29"/>
      <c r="CQ297" s="29"/>
      <c r="CR297" s="29"/>
    </row>
    <row r="298" spans="1:96" s="28" customFormat="1" ht="30" customHeight="1">
      <c r="A298" s="49"/>
      <c r="B298" s="50"/>
      <c r="C298" s="51"/>
      <c r="D298" s="49"/>
      <c r="E298" s="52"/>
      <c r="F298" s="53"/>
      <c r="G298" s="49"/>
      <c r="H298" s="49"/>
      <c r="I298" s="49"/>
      <c r="J298" s="52"/>
      <c r="K298" s="54"/>
      <c r="L298" s="54"/>
      <c r="M298" s="55"/>
      <c r="N298" s="55"/>
      <c r="O298" s="56"/>
      <c r="P298" s="52"/>
      <c r="Q298" s="49"/>
      <c r="R298" s="52"/>
      <c r="S298" s="52"/>
      <c r="T298" s="328"/>
      <c r="U298" s="331"/>
      <c r="V298" s="57"/>
      <c r="W298" s="57"/>
      <c r="X298" s="331"/>
      <c r="Y298" s="58"/>
      <c r="AD298" s="59"/>
      <c r="AE298" s="60"/>
      <c r="AF298" s="61"/>
      <c r="AG298" s="59"/>
      <c r="AH298" s="61"/>
      <c r="AJ298" s="61"/>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48"/>
      <c r="BP298" s="29"/>
      <c r="BQ298" s="29"/>
      <c r="BR298" s="29"/>
      <c r="BS298" s="29"/>
      <c r="BT298" s="29"/>
      <c r="BU298" s="29"/>
      <c r="BV298" s="29"/>
      <c r="BW298" s="29"/>
      <c r="BX298" s="29"/>
      <c r="BY298" s="29"/>
      <c r="BZ298" s="29"/>
      <c r="CA298" s="29"/>
      <c r="CB298" s="29"/>
      <c r="CC298" s="29"/>
      <c r="CD298" s="29"/>
      <c r="CE298" s="29"/>
      <c r="CF298" s="29"/>
      <c r="CG298" s="29"/>
      <c r="CH298" s="29"/>
      <c r="CI298" s="29"/>
      <c r="CJ298" s="29"/>
      <c r="CK298" s="29"/>
      <c r="CL298" s="29"/>
      <c r="CM298" s="29"/>
      <c r="CN298" s="29"/>
      <c r="CO298" s="29"/>
      <c r="CP298" s="29"/>
      <c r="CQ298" s="29"/>
      <c r="CR298" s="29"/>
    </row>
    <row r="299" spans="1:96" s="28" customFormat="1" ht="30" customHeight="1">
      <c r="A299" s="49"/>
      <c r="B299" s="50"/>
      <c r="C299" s="51"/>
      <c r="D299" s="49"/>
      <c r="E299" s="52"/>
      <c r="F299" s="53"/>
      <c r="G299" s="49"/>
      <c r="H299" s="49"/>
      <c r="I299" s="49"/>
      <c r="J299" s="52"/>
      <c r="K299" s="54"/>
      <c r="L299" s="54"/>
      <c r="M299" s="55"/>
      <c r="N299" s="55"/>
      <c r="O299" s="56"/>
      <c r="P299" s="52"/>
      <c r="Q299" s="49"/>
      <c r="R299" s="52"/>
      <c r="S299" s="52"/>
      <c r="T299" s="328"/>
      <c r="U299" s="331"/>
      <c r="V299" s="57"/>
      <c r="W299" s="57"/>
      <c r="X299" s="331"/>
      <c r="Y299" s="58"/>
      <c r="AD299" s="59"/>
      <c r="AE299" s="60"/>
      <c r="AF299" s="61"/>
      <c r="AG299" s="59"/>
      <c r="AH299" s="61"/>
      <c r="AJ299" s="61"/>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48"/>
      <c r="BP299" s="29"/>
      <c r="BQ299" s="29"/>
      <c r="BR299" s="29"/>
      <c r="BS299" s="29"/>
      <c r="BT299" s="29"/>
      <c r="BU299" s="29"/>
      <c r="BV299" s="29"/>
      <c r="BW299" s="29"/>
      <c r="BX299" s="29"/>
      <c r="BY299" s="29"/>
      <c r="BZ299" s="29"/>
      <c r="CA299" s="29"/>
      <c r="CB299" s="29"/>
      <c r="CC299" s="29"/>
      <c r="CD299" s="29"/>
      <c r="CE299" s="29"/>
      <c r="CF299" s="29"/>
      <c r="CG299" s="29"/>
      <c r="CH299" s="29"/>
      <c r="CI299" s="29"/>
      <c r="CJ299" s="29"/>
      <c r="CK299" s="29"/>
      <c r="CL299" s="29"/>
      <c r="CM299" s="29"/>
      <c r="CN299" s="29"/>
      <c r="CO299" s="29"/>
      <c r="CP299" s="29"/>
      <c r="CQ299" s="29"/>
      <c r="CR299" s="29"/>
    </row>
    <row r="300" spans="1:96" s="28" customFormat="1" ht="30" customHeight="1">
      <c r="A300" s="49"/>
      <c r="B300" s="50"/>
      <c r="C300" s="51"/>
      <c r="D300" s="49"/>
      <c r="E300" s="52"/>
      <c r="F300" s="53"/>
      <c r="G300" s="49"/>
      <c r="H300" s="49"/>
      <c r="I300" s="49"/>
      <c r="J300" s="52"/>
      <c r="K300" s="54"/>
      <c r="L300" s="54"/>
      <c r="M300" s="55"/>
      <c r="N300" s="55"/>
      <c r="O300" s="56"/>
      <c r="P300" s="52"/>
      <c r="Q300" s="49"/>
      <c r="R300" s="52"/>
      <c r="S300" s="52"/>
      <c r="T300" s="328"/>
      <c r="U300" s="331"/>
      <c r="V300" s="57"/>
      <c r="W300" s="57"/>
      <c r="X300" s="331"/>
      <c r="Y300" s="58"/>
      <c r="AD300" s="59"/>
      <c r="AE300" s="60"/>
      <c r="AF300" s="61"/>
      <c r="AG300" s="59"/>
      <c r="AH300" s="61"/>
      <c r="AJ300" s="61"/>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48"/>
      <c r="BP300" s="29"/>
      <c r="BQ300" s="29"/>
      <c r="BR300" s="29"/>
      <c r="BS300" s="29"/>
      <c r="BT300" s="29"/>
      <c r="BU300" s="29"/>
      <c r="BV300" s="29"/>
      <c r="BW300" s="29"/>
      <c r="BX300" s="29"/>
      <c r="BY300" s="29"/>
      <c r="BZ300" s="29"/>
      <c r="CA300" s="29"/>
      <c r="CB300" s="29"/>
      <c r="CC300" s="29"/>
      <c r="CD300" s="29"/>
      <c r="CE300" s="29"/>
      <c r="CF300" s="29"/>
      <c r="CG300" s="29"/>
      <c r="CH300" s="29"/>
      <c r="CI300" s="29"/>
      <c r="CJ300" s="29"/>
      <c r="CK300" s="29"/>
      <c r="CL300" s="29"/>
      <c r="CM300" s="29"/>
      <c r="CN300" s="29"/>
      <c r="CO300" s="29"/>
      <c r="CP300" s="29"/>
      <c r="CQ300" s="29"/>
      <c r="CR300" s="29"/>
    </row>
    <row r="301" spans="1:96" s="28" customFormat="1" ht="30" customHeight="1">
      <c r="A301" s="49"/>
      <c r="B301" s="50"/>
      <c r="C301" s="51"/>
      <c r="D301" s="49"/>
      <c r="E301" s="52"/>
      <c r="F301" s="53"/>
      <c r="G301" s="49"/>
      <c r="H301" s="49"/>
      <c r="I301" s="49"/>
      <c r="J301" s="52"/>
      <c r="K301" s="54"/>
      <c r="L301" s="54"/>
      <c r="M301" s="55"/>
      <c r="N301" s="55"/>
      <c r="O301" s="56"/>
      <c r="P301" s="52"/>
      <c r="Q301" s="49"/>
      <c r="R301" s="52"/>
      <c r="S301" s="52"/>
      <c r="T301" s="328"/>
      <c r="U301" s="331"/>
      <c r="V301" s="57"/>
      <c r="W301" s="57"/>
      <c r="X301" s="331"/>
      <c r="Y301" s="58"/>
      <c r="AD301" s="59"/>
      <c r="AE301" s="60"/>
      <c r="AF301" s="61"/>
      <c r="AG301" s="59"/>
      <c r="AH301" s="61"/>
      <c r="AJ301" s="61"/>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48"/>
      <c r="BP301" s="29"/>
      <c r="BQ301" s="29"/>
      <c r="BR301" s="29"/>
      <c r="BS301" s="29"/>
      <c r="BT301" s="29"/>
      <c r="BU301" s="29"/>
      <c r="BV301" s="29"/>
      <c r="BW301" s="29"/>
      <c r="BX301" s="29"/>
      <c r="BY301" s="29"/>
      <c r="BZ301" s="29"/>
      <c r="CA301" s="29"/>
      <c r="CB301" s="29"/>
      <c r="CC301" s="29"/>
      <c r="CD301" s="29"/>
      <c r="CE301" s="29"/>
      <c r="CF301" s="29"/>
      <c r="CG301" s="29"/>
      <c r="CH301" s="29"/>
      <c r="CI301" s="29"/>
      <c r="CJ301" s="29"/>
      <c r="CK301" s="29"/>
      <c r="CL301" s="29"/>
      <c r="CM301" s="29"/>
      <c r="CN301" s="29"/>
      <c r="CO301" s="29"/>
      <c r="CP301" s="29"/>
      <c r="CQ301" s="29"/>
      <c r="CR301" s="29"/>
    </row>
    <row r="302" spans="1:96" s="28" customFormat="1" ht="30" customHeight="1">
      <c r="A302" s="49"/>
      <c r="B302" s="50"/>
      <c r="C302" s="51"/>
      <c r="D302" s="49"/>
      <c r="E302" s="52"/>
      <c r="F302" s="53"/>
      <c r="G302" s="49"/>
      <c r="H302" s="49"/>
      <c r="I302" s="49"/>
      <c r="J302" s="52"/>
      <c r="K302" s="54"/>
      <c r="L302" s="54"/>
      <c r="M302" s="55"/>
      <c r="N302" s="55"/>
      <c r="O302" s="56"/>
      <c r="P302" s="52"/>
      <c r="Q302" s="49"/>
      <c r="R302" s="52"/>
      <c r="S302" s="52"/>
      <c r="T302" s="328"/>
      <c r="U302" s="331"/>
      <c r="V302" s="57"/>
      <c r="W302" s="57"/>
      <c r="X302" s="331"/>
      <c r="Y302" s="58"/>
      <c r="AD302" s="59"/>
      <c r="AE302" s="60"/>
      <c r="AF302" s="61"/>
      <c r="AG302" s="59"/>
      <c r="AH302" s="61"/>
      <c r="AJ302" s="61"/>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48"/>
      <c r="BP302" s="29"/>
      <c r="BQ302" s="29"/>
      <c r="BR302" s="29"/>
      <c r="BS302" s="29"/>
      <c r="BT302" s="29"/>
      <c r="BU302" s="29"/>
      <c r="BV302" s="29"/>
      <c r="BW302" s="29"/>
      <c r="BX302" s="29"/>
      <c r="BY302" s="29"/>
      <c r="BZ302" s="29"/>
      <c r="CA302" s="29"/>
      <c r="CB302" s="29"/>
      <c r="CC302" s="29"/>
      <c r="CD302" s="29"/>
      <c r="CE302" s="29"/>
      <c r="CF302" s="29"/>
      <c r="CG302" s="29"/>
      <c r="CH302" s="29"/>
      <c r="CI302" s="29"/>
      <c r="CJ302" s="29"/>
      <c r="CK302" s="29"/>
      <c r="CL302" s="29"/>
      <c r="CM302" s="29"/>
      <c r="CN302" s="29"/>
      <c r="CO302" s="29"/>
      <c r="CP302" s="29"/>
      <c r="CQ302" s="29"/>
      <c r="CR302" s="29"/>
    </row>
    <row r="303" spans="1:96" s="28" customFormat="1" ht="30" customHeight="1">
      <c r="A303" s="49"/>
      <c r="B303" s="50"/>
      <c r="C303" s="51"/>
      <c r="D303" s="49"/>
      <c r="E303" s="52"/>
      <c r="F303" s="53"/>
      <c r="G303" s="49"/>
      <c r="H303" s="49"/>
      <c r="I303" s="49"/>
      <c r="J303" s="52"/>
      <c r="K303" s="54"/>
      <c r="L303" s="54"/>
      <c r="M303" s="55"/>
      <c r="N303" s="55"/>
      <c r="O303" s="56"/>
      <c r="P303" s="52"/>
      <c r="Q303" s="49"/>
      <c r="R303" s="52"/>
      <c r="S303" s="52"/>
      <c r="T303" s="328"/>
      <c r="U303" s="331"/>
      <c r="V303" s="57"/>
      <c r="W303" s="57"/>
      <c r="X303" s="331"/>
      <c r="Y303" s="58"/>
      <c r="AD303" s="59"/>
      <c r="AE303" s="60"/>
      <c r="AF303" s="61"/>
      <c r="AG303" s="59"/>
      <c r="AH303" s="61"/>
      <c r="AJ303" s="61"/>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48"/>
      <c r="BP303" s="29"/>
      <c r="BQ303" s="29"/>
      <c r="BR303" s="29"/>
      <c r="BS303" s="29"/>
      <c r="BT303" s="29"/>
      <c r="BU303" s="29"/>
      <c r="BV303" s="29"/>
      <c r="BW303" s="29"/>
      <c r="BX303" s="29"/>
      <c r="BY303" s="29"/>
      <c r="BZ303" s="29"/>
      <c r="CA303" s="29"/>
      <c r="CB303" s="29"/>
      <c r="CC303" s="29"/>
      <c r="CD303" s="29"/>
      <c r="CE303" s="29"/>
      <c r="CF303" s="29"/>
      <c r="CG303" s="29"/>
      <c r="CH303" s="29"/>
      <c r="CI303" s="29"/>
      <c r="CJ303" s="29"/>
      <c r="CK303" s="29"/>
      <c r="CL303" s="29"/>
      <c r="CM303" s="29"/>
      <c r="CN303" s="29"/>
      <c r="CO303" s="29"/>
      <c r="CP303" s="29"/>
      <c r="CQ303" s="29"/>
      <c r="CR303" s="29"/>
    </row>
    <row r="304" spans="1:96" s="28" customFormat="1" ht="30" customHeight="1">
      <c r="A304" s="49"/>
      <c r="B304" s="50"/>
      <c r="C304" s="51"/>
      <c r="D304" s="49"/>
      <c r="E304" s="52"/>
      <c r="F304" s="53"/>
      <c r="G304" s="49"/>
      <c r="H304" s="49"/>
      <c r="I304" s="49"/>
      <c r="J304" s="52"/>
      <c r="K304" s="54"/>
      <c r="L304" s="54"/>
      <c r="M304" s="55"/>
      <c r="N304" s="55"/>
      <c r="O304" s="56"/>
      <c r="P304" s="52"/>
      <c r="Q304" s="49"/>
      <c r="R304" s="52"/>
      <c r="S304" s="52"/>
      <c r="T304" s="328"/>
      <c r="U304" s="331"/>
      <c r="V304" s="57"/>
      <c r="W304" s="57"/>
      <c r="X304" s="331"/>
      <c r="Y304" s="58"/>
      <c r="AD304" s="59"/>
      <c r="AE304" s="60"/>
      <c r="AF304" s="61"/>
      <c r="AG304" s="59"/>
      <c r="AH304" s="61"/>
      <c r="AJ304" s="61"/>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48"/>
      <c r="BP304" s="29"/>
      <c r="BQ304" s="29"/>
      <c r="BR304" s="29"/>
      <c r="BS304" s="29"/>
      <c r="BT304" s="29"/>
      <c r="BU304" s="29"/>
      <c r="BV304" s="29"/>
      <c r="BW304" s="29"/>
      <c r="BX304" s="29"/>
      <c r="BY304" s="29"/>
      <c r="BZ304" s="29"/>
      <c r="CA304" s="29"/>
      <c r="CB304" s="29"/>
      <c r="CC304" s="29"/>
      <c r="CD304" s="29"/>
      <c r="CE304" s="29"/>
      <c r="CF304" s="29"/>
      <c r="CG304" s="29"/>
      <c r="CH304" s="29"/>
      <c r="CI304" s="29"/>
      <c r="CJ304" s="29"/>
      <c r="CK304" s="29"/>
      <c r="CL304" s="29"/>
      <c r="CM304" s="29"/>
      <c r="CN304" s="29"/>
      <c r="CO304" s="29"/>
      <c r="CP304" s="29"/>
      <c r="CQ304" s="29"/>
      <c r="CR304" s="29"/>
    </row>
    <row r="305" spans="1:96" s="28" customFormat="1" ht="30" customHeight="1">
      <c r="A305" s="49"/>
      <c r="B305" s="50"/>
      <c r="C305" s="51"/>
      <c r="D305" s="49"/>
      <c r="E305" s="52"/>
      <c r="F305" s="53"/>
      <c r="G305" s="49"/>
      <c r="H305" s="49"/>
      <c r="I305" s="49"/>
      <c r="J305" s="52"/>
      <c r="K305" s="54"/>
      <c r="L305" s="54"/>
      <c r="M305" s="55"/>
      <c r="N305" s="55"/>
      <c r="O305" s="56"/>
      <c r="P305" s="52"/>
      <c r="Q305" s="49"/>
      <c r="R305" s="52"/>
      <c r="S305" s="52"/>
      <c r="T305" s="328"/>
      <c r="U305" s="331"/>
      <c r="V305" s="57"/>
      <c r="W305" s="57"/>
      <c r="X305" s="331"/>
      <c r="Y305" s="58"/>
      <c r="AD305" s="59"/>
      <c r="AE305" s="60"/>
      <c r="AF305" s="61"/>
      <c r="AG305" s="59"/>
      <c r="AH305" s="61"/>
      <c r="AJ305" s="61"/>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48"/>
      <c r="BP305" s="29"/>
      <c r="BQ305" s="29"/>
      <c r="BR305" s="29"/>
      <c r="BS305" s="29"/>
      <c r="BT305" s="29"/>
      <c r="BU305" s="29"/>
      <c r="BV305" s="29"/>
      <c r="BW305" s="29"/>
      <c r="BX305" s="29"/>
      <c r="BY305" s="29"/>
      <c r="BZ305" s="29"/>
      <c r="CA305" s="29"/>
      <c r="CB305" s="29"/>
      <c r="CC305" s="29"/>
      <c r="CD305" s="29"/>
      <c r="CE305" s="29"/>
      <c r="CF305" s="29"/>
      <c r="CG305" s="29"/>
      <c r="CH305" s="29"/>
      <c r="CI305" s="29"/>
      <c r="CJ305" s="29"/>
      <c r="CK305" s="29"/>
      <c r="CL305" s="29"/>
      <c r="CM305" s="29"/>
      <c r="CN305" s="29"/>
      <c r="CO305" s="29"/>
      <c r="CP305" s="29"/>
      <c r="CQ305" s="29"/>
      <c r="CR305" s="29"/>
    </row>
    <row r="306" spans="1:96" s="28" customFormat="1" ht="30" customHeight="1">
      <c r="A306" s="49"/>
      <c r="B306" s="50"/>
      <c r="C306" s="51"/>
      <c r="D306" s="49"/>
      <c r="E306" s="52"/>
      <c r="F306" s="53"/>
      <c r="G306" s="49"/>
      <c r="H306" s="49"/>
      <c r="I306" s="49"/>
      <c r="J306" s="52"/>
      <c r="K306" s="54"/>
      <c r="L306" s="54"/>
      <c r="M306" s="55"/>
      <c r="N306" s="55"/>
      <c r="O306" s="56"/>
      <c r="P306" s="52"/>
      <c r="Q306" s="49"/>
      <c r="R306" s="52"/>
      <c r="S306" s="52"/>
      <c r="T306" s="328"/>
      <c r="U306" s="331"/>
      <c r="V306" s="57"/>
      <c r="W306" s="57"/>
      <c r="X306" s="331"/>
      <c r="Y306" s="58"/>
      <c r="AD306" s="59"/>
      <c r="AE306" s="60"/>
      <c r="AF306" s="61"/>
      <c r="AG306" s="59"/>
      <c r="AH306" s="61"/>
      <c r="AJ306" s="61"/>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48"/>
      <c r="BP306" s="29"/>
      <c r="BQ306" s="29"/>
      <c r="BR306" s="29"/>
      <c r="BS306" s="29"/>
      <c r="BT306" s="29"/>
      <c r="BU306" s="29"/>
      <c r="BV306" s="29"/>
      <c r="BW306" s="29"/>
      <c r="BX306" s="29"/>
      <c r="BY306" s="29"/>
      <c r="BZ306" s="29"/>
      <c r="CA306" s="29"/>
      <c r="CB306" s="29"/>
      <c r="CC306" s="29"/>
      <c r="CD306" s="29"/>
      <c r="CE306" s="29"/>
      <c r="CF306" s="29"/>
      <c r="CG306" s="29"/>
      <c r="CH306" s="29"/>
      <c r="CI306" s="29"/>
      <c r="CJ306" s="29"/>
      <c r="CK306" s="29"/>
      <c r="CL306" s="29"/>
      <c r="CM306" s="29"/>
      <c r="CN306" s="29"/>
      <c r="CO306" s="29"/>
      <c r="CP306" s="29"/>
      <c r="CQ306" s="29"/>
      <c r="CR306" s="29"/>
    </row>
    <row r="307" spans="1:96" s="28" customFormat="1" ht="30" customHeight="1">
      <c r="A307" s="49"/>
      <c r="B307" s="50"/>
      <c r="C307" s="51"/>
      <c r="D307" s="49"/>
      <c r="E307" s="52"/>
      <c r="F307" s="53"/>
      <c r="G307" s="49"/>
      <c r="H307" s="49"/>
      <c r="I307" s="49"/>
      <c r="J307" s="52"/>
      <c r="K307" s="54"/>
      <c r="L307" s="54"/>
      <c r="M307" s="55"/>
      <c r="N307" s="55"/>
      <c r="O307" s="56"/>
      <c r="P307" s="52"/>
      <c r="Q307" s="49"/>
      <c r="R307" s="52"/>
      <c r="S307" s="52"/>
      <c r="T307" s="328"/>
      <c r="U307" s="331"/>
      <c r="V307" s="57"/>
      <c r="W307" s="57"/>
      <c r="X307" s="331"/>
      <c r="Y307" s="58"/>
      <c r="AD307" s="59"/>
      <c r="AE307" s="60"/>
      <c r="AF307" s="61"/>
      <c r="AG307" s="59"/>
      <c r="AH307" s="61"/>
      <c r="AJ307" s="61"/>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48"/>
      <c r="BP307" s="29"/>
      <c r="BQ307" s="29"/>
      <c r="BR307" s="29"/>
      <c r="BS307" s="29"/>
      <c r="BT307" s="29"/>
      <c r="BU307" s="29"/>
      <c r="BV307" s="29"/>
      <c r="BW307" s="29"/>
      <c r="BX307" s="29"/>
      <c r="BY307" s="29"/>
      <c r="BZ307" s="29"/>
      <c r="CA307" s="29"/>
      <c r="CB307" s="29"/>
      <c r="CC307" s="29"/>
      <c r="CD307" s="29"/>
      <c r="CE307" s="29"/>
      <c r="CF307" s="29"/>
      <c r="CG307" s="29"/>
      <c r="CH307" s="29"/>
      <c r="CI307" s="29"/>
      <c r="CJ307" s="29"/>
      <c r="CK307" s="29"/>
      <c r="CL307" s="29"/>
      <c r="CM307" s="29"/>
      <c r="CN307" s="29"/>
      <c r="CO307" s="29"/>
      <c r="CP307" s="29"/>
      <c r="CQ307" s="29"/>
      <c r="CR307" s="29"/>
    </row>
    <row r="308" spans="1:96" s="28" customFormat="1" ht="30" customHeight="1">
      <c r="A308" s="49"/>
      <c r="B308" s="50"/>
      <c r="C308" s="51"/>
      <c r="D308" s="49"/>
      <c r="E308" s="52"/>
      <c r="F308" s="53"/>
      <c r="G308" s="49"/>
      <c r="H308" s="49"/>
      <c r="I308" s="49"/>
      <c r="J308" s="52"/>
      <c r="K308" s="54"/>
      <c r="L308" s="54"/>
      <c r="M308" s="55"/>
      <c r="N308" s="55"/>
      <c r="O308" s="56"/>
      <c r="P308" s="52"/>
      <c r="Q308" s="49"/>
      <c r="R308" s="52"/>
      <c r="S308" s="52"/>
      <c r="T308" s="328"/>
      <c r="U308" s="331"/>
      <c r="V308" s="57"/>
      <c r="W308" s="57"/>
      <c r="X308" s="331"/>
      <c r="Y308" s="58"/>
      <c r="AD308" s="59"/>
      <c r="AE308" s="60"/>
      <c r="AF308" s="61"/>
      <c r="AG308" s="59"/>
      <c r="AH308" s="61"/>
      <c r="AJ308" s="61"/>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48"/>
      <c r="BP308" s="29"/>
      <c r="BQ308" s="29"/>
      <c r="BR308" s="29"/>
      <c r="BS308" s="29"/>
      <c r="BT308" s="29"/>
      <c r="BU308" s="29"/>
      <c r="BV308" s="29"/>
      <c r="BW308" s="29"/>
      <c r="BX308" s="29"/>
      <c r="BY308" s="29"/>
      <c r="BZ308" s="29"/>
      <c r="CA308" s="29"/>
      <c r="CB308" s="29"/>
      <c r="CC308" s="29"/>
      <c r="CD308" s="29"/>
      <c r="CE308" s="29"/>
      <c r="CF308" s="29"/>
      <c r="CG308" s="29"/>
      <c r="CH308" s="29"/>
      <c r="CI308" s="29"/>
      <c r="CJ308" s="29"/>
      <c r="CK308" s="29"/>
      <c r="CL308" s="29"/>
      <c r="CM308" s="29"/>
      <c r="CN308" s="29"/>
      <c r="CO308" s="29"/>
      <c r="CP308" s="29"/>
      <c r="CQ308" s="29"/>
      <c r="CR308" s="29"/>
    </row>
    <row r="309" spans="1:96" s="28" customFormat="1" ht="30" customHeight="1">
      <c r="A309" s="49"/>
      <c r="B309" s="50"/>
      <c r="C309" s="51"/>
      <c r="D309" s="49"/>
      <c r="E309" s="52"/>
      <c r="F309" s="53"/>
      <c r="G309" s="49"/>
      <c r="H309" s="49"/>
      <c r="I309" s="49"/>
      <c r="J309" s="52"/>
      <c r="K309" s="54"/>
      <c r="L309" s="54"/>
      <c r="M309" s="55"/>
      <c r="N309" s="55"/>
      <c r="O309" s="56"/>
      <c r="P309" s="52"/>
      <c r="Q309" s="49"/>
      <c r="R309" s="52"/>
      <c r="S309" s="52"/>
      <c r="T309" s="328"/>
      <c r="U309" s="331"/>
      <c r="V309" s="57"/>
      <c r="W309" s="57"/>
      <c r="X309" s="331"/>
      <c r="Y309" s="58"/>
      <c r="AD309" s="59"/>
      <c r="AE309" s="60"/>
      <c r="AF309" s="61"/>
      <c r="AG309" s="59"/>
      <c r="AH309" s="61"/>
      <c r="AJ309" s="61"/>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48"/>
      <c r="BP309" s="29"/>
      <c r="BQ309" s="29"/>
      <c r="BR309" s="29"/>
      <c r="BS309" s="29"/>
      <c r="BT309" s="29"/>
      <c r="BU309" s="29"/>
      <c r="BV309" s="29"/>
      <c r="BW309" s="29"/>
      <c r="BX309" s="29"/>
      <c r="BY309" s="29"/>
      <c r="BZ309" s="29"/>
      <c r="CA309" s="29"/>
      <c r="CB309" s="29"/>
      <c r="CC309" s="29"/>
      <c r="CD309" s="29"/>
      <c r="CE309" s="29"/>
      <c r="CF309" s="29"/>
      <c r="CG309" s="29"/>
      <c r="CH309" s="29"/>
      <c r="CI309" s="29"/>
      <c r="CJ309" s="29"/>
      <c r="CK309" s="29"/>
      <c r="CL309" s="29"/>
      <c r="CM309" s="29"/>
      <c r="CN309" s="29"/>
      <c r="CO309" s="29"/>
      <c r="CP309" s="29"/>
      <c r="CQ309" s="29"/>
      <c r="CR309" s="29"/>
    </row>
    <row r="310" spans="1:96" s="28" customFormat="1" ht="30" customHeight="1">
      <c r="A310" s="49"/>
      <c r="B310" s="50"/>
      <c r="C310" s="51"/>
      <c r="D310" s="49"/>
      <c r="E310" s="52"/>
      <c r="F310" s="53"/>
      <c r="G310" s="49"/>
      <c r="H310" s="49"/>
      <c r="I310" s="49"/>
      <c r="J310" s="52"/>
      <c r="K310" s="54"/>
      <c r="L310" s="54"/>
      <c r="M310" s="55"/>
      <c r="N310" s="55"/>
      <c r="O310" s="56"/>
      <c r="P310" s="52"/>
      <c r="Q310" s="49"/>
      <c r="R310" s="52"/>
      <c r="S310" s="52"/>
      <c r="T310" s="328"/>
      <c r="U310" s="331"/>
      <c r="V310" s="57"/>
      <c r="W310" s="57"/>
      <c r="X310" s="331"/>
      <c r="Y310" s="58"/>
      <c r="AD310" s="59"/>
      <c r="AE310" s="60"/>
      <c r="AF310" s="61"/>
      <c r="AG310" s="59"/>
      <c r="AH310" s="61"/>
      <c r="AJ310" s="61"/>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48"/>
      <c r="BP310" s="29"/>
      <c r="BQ310" s="29"/>
      <c r="BR310" s="29"/>
      <c r="BS310" s="29"/>
      <c r="BT310" s="29"/>
      <c r="BU310" s="29"/>
      <c r="BV310" s="29"/>
      <c r="BW310" s="29"/>
      <c r="BX310" s="29"/>
      <c r="BY310" s="29"/>
      <c r="BZ310" s="29"/>
      <c r="CA310" s="29"/>
      <c r="CB310" s="29"/>
      <c r="CC310" s="29"/>
      <c r="CD310" s="29"/>
      <c r="CE310" s="29"/>
      <c r="CF310" s="29"/>
      <c r="CG310" s="29"/>
      <c r="CH310" s="29"/>
      <c r="CI310" s="29"/>
      <c r="CJ310" s="29"/>
      <c r="CK310" s="29"/>
      <c r="CL310" s="29"/>
      <c r="CM310" s="29"/>
      <c r="CN310" s="29"/>
      <c r="CO310" s="29"/>
      <c r="CP310" s="29"/>
      <c r="CQ310" s="29"/>
      <c r="CR310" s="29"/>
    </row>
    <row r="311" spans="1:96" s="28" customFormat="1" ht="30" customHeight="1">
      <c r="A311" s="49"/>
      <c r="B311" s="50"/>
      <c r="C311" s="51"/>
      <c r="D311" s="49"/>
      <c r="E311" s="52"/>
      <c r="F311" s="53"/>
      <c r="G311" s="49"/>
      <c r="H311" s="49"/>
      <c r="I311" s="49"/>
      <c r="J311" s="52"/>
      <c r="K311" s="54"/>
      <c r="L311" s="54"/>
      <c r="M311" s="55"/>
      <c r="N311" s="55"/>
      <c r="O311" s="56"/>
      <c r="P311" s="52"/>
      <c r="Q311" s="49"/>
      <c r="R311" s="52"/>
      <c r="S311" s="52"/>
      <c r="T311" s="328"/>
      <c r="U311" s="331"/>
      <c r="V311" s="57"/>
      <c r="W311" s="57"/>
      <c r="X311" s="331"/>
      <c r="Y311" s="58"/>
      <c r="AD311" s="59"/>
      <c r="AE311" s="60"/>
      <c r="AF311" s="61"/>
      <c r="AG311" s="59"/>
      <c r="AH311" s="61"/>
      <c r="AJ311" s="61"/>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48"/>
      <c r="BP311" s="29"/>
      <c r="BQ311" s="29"/>
      <c r="BR311" s="29"/>
      <c r="BS311" s="29"/>
      <c r="BT311" s="29"/>
      <c r="BU311" s="29"/>
      <c r="BV311" s="29"/>
      <c r="BW311" s="29"/>
      <c r="BX311" s="29"/>
      <c r="BY311" s="29"/>
      <c r="BZ311" s="29"/>
      <c r="CA311" s="29"/>
      <c r="CB311" s="29"/>
      <c r="CC311" s="29"/>
      <c r="CD311" s="29"/>
      <c r="CE311" s="29"/>
      <c r="CF311" s="29"/>
      <c r="CG311" s="29"/>
      <c r="CH311" s="29"/>
      <c r="CI311" s="29"/>
      <c r="CJ311" s="29"/>
      <c r="CK311" s="29"/>
      <c r="CL311" s="29"/>
      <c r="CM311" s="29"/>
      <c r="CN311" s="29"/>
      <c r="CO311" s="29"/>
      <c r="CP311" s="29"/>
      <c r="CQ311" s="29"/>
      <c r="CR311" s="29"/>
    </row>
    <row r="312" spans="1:96" s="28" customFormat="1" ht="30" customHeight="1">
      <c r="A312" s="49"/>
      <c r="B312" s="50"/>
      <c r="C312" s="51"/>
      <c r="D312" s="49"/>
      <c r="E312" s="52"/>
      <c r="F312" s="53"/>
      <c r="G312" s="49"/>
      <c r="H312" s="49"/>
      <c r="I312" s="49"/>
      <c r="J312" s="52"/>
      <c r="K312" s="54"/>
      <c r="L312" s="54"/>
      <c r="M312" s="55"/>
      <c r="N312" s="55"/>
      <c r="O312" s="56"/>
      <c r="P312" s="52"/>
      <c r="Q312" s="49"/>
      <c r="R312" s="52"/>
      <c r="S312" s="52"/>
      <c r="T312" s="328"/>
      <c r="U312" s="331"/>
      <c r="V312" s="57"/>
      <c r="W312" s="57"/>
      <c r="X312" s="331"/>
      <c r="Y312" s="58"/>
      <c r="AD312" s="59"/>
      <c r="AE312" s="60"/>
      <c r="AF312" s="61"/>
      <c r="AG312" s="59"/>
      <c r="AH312" s="61"/>
      <c r="AJ312" s="61"/>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48"/>
      <c r="BP312" s="29"/>
      <c r="BQ312" s="29"/>
      <c r="BR312" s="29"/>
      <c r="BS312" s="29"/>
      <c r="BT312" s="29"/>
      <c r="BU312" s="29"/>
      <c r="BV312" s="29"/>
      <c r="BW312" s="29"/>
      <c r="BX312" s="29"/>
      <c r="BY312" s="29"/>
      <c r="BZ312" s="29"/>
      <c r="CA312" s="29"/>
      <c r="CB312" s="29"/>
      <c r="CC312" s="29"/>
      <c r="CD312" s="29"/>
      <c r="CE312" s="29"/>
      <c r="CF312" s="29"/>
      <c r="CG312" s="29"/>
      <c r="CH312" s="29"/>
      <c r="CI312" s="29"/>
      <c r="CJ312" s="29"/>
      <c r="CK312" s="29"/>
      <c r="CL312" s="29"/>
      <c r="CM312" s="29"/>
      <c r="CN312" s="29"/>
      <c r="CO312" s="29"/>
      <c r="CP312" s="29"/>
      <c r="CQ312" s="29"/>
      <c r="CR312" s="29"/>
    </row>
    <row r="313" spans="1:96" s="28" customFormat="1" ht="30" customHeight="1">
      <c r="A313" s="49"/>
      <c r="B313" s="50"/>
      <c r="C313" s="51"/>
      <c r="D313" s="49"/>
      <c r="E313" s="52"/>
      <c r="F313" s="53"/>
      <c r="G313" s="49"/>
      <c r="H313" s="49"/>
      <c r="I313" s="49"/>
      <c r="J313" s="52"/>
      <c r="K313" s="54"/>
      <c r="L313" s="54"/>
      <c r="M313" s="55"/>
      <c r="N313" s="55"/>
      <c r="O313" s="56"/>
      <c r="P313" s="52"/>
      <c r="Q313" s="49"/>
      <c r="R313" s="52"/>
      <c r="S313" s="52"/>
      <c r="T313" s="328"/>
      <c r="U313" s="331"/>
      <c r="V313" s="57"/>
      <c r="W313" s="57"/>
      <c r="X313" s="331"/>
      <c r="Y313" s="58"/>
      <c r="AD313" s="59"/>
      <c r="AE313" s="60"/>
      <c r="AF313" s="61"/>
      <c r="AG313" s="59"/>
      <c r="AH313" s="61"/>
      <c r="AJ313" s="61"/>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48"/>
      <c r="BP313" s="29"/>
      <c r="BQ313" s="29"/>
      <c r="BR313" s="29"/>
      <c r="BS313" s="29"/>
      <c r="BT313" s="29"/>
      <c r="BU313" s="29"/>
      <c r="BV313" s="29"/>
      <c r="BW313" s="29"/>
      <c r="BX313" s="29"/>
      <c r="BY313" s="29"/>
      <c r="BZ313" s="29"/>
      <c r="CA313" s="29"/>
      <c r="CB313" s="29"/>
      <c r="CC313" s="29"/>
      <c r="CD313" s="29"/>
      <c r="CE313" s="29"/>
      <c r="CF313" s="29"/>
      <c r="CG313" s="29"/>
      <c r="CH313" s="29"/>
      <c r="CI313" s="29"/>
      <c r="CJ313" s="29"/>
      <c r="CK313" s="29"/>
      <c r="CL313" s="29"/>
      <c r="CM313" s="29"/>
      <c r="CN313" s="29"/>
      <c r="CO313" s="29"/>
      <c r="CP313" s="29"/>
      <c r="CQ313" s="29"/>
      <c r="CR313" s="29"/>
    </row>
    <row r="314" spans="1:96" s="28" customFormat="1" ht="30" customHeight="1">
      <c r="A314" s="49"/>
      <c r="B314" s="50"/>
      <c r="C314" s="51"/>
      <c r="D314" s="49"/>
      <c r="E314" s="52"/>
      <c r="F314" s="53"/>
      <c r="G314" s="49"/>
      <c r="H314" s="49"/>
      <c r="I314" s="49"/>
      <c r="J314" s="52"/>
      <c r="K314" s="54"/>
      <c r="L314" s="54"/>
      <c r="M314" s="55"/>
      <c r="N314" s="55"/>
      <c r="O314" s="56"/>
      <c r="P314" s="52"/>
      <c r="Q314" s="49"/>
      <c r="R314" s="52"/>
      <c r="S314" s="52"/>
      <c r="T314" s="328"/>
      <c r="U314" s="331"/>
      <c r="V314" s="57"/>
      <c r="W314" s="57"/>
      <c r="X314" s="331"/>
      <c r="Y314" s="58"/>
      <c r="AD314" s="59"/>
      <c r="AE314" s="60"/>
      <c r="AF314" s="61"/>
      <c r="AG314" s="59"/>
      <c r="AH314" s="61"/>
      <c r="AJ314" s="61"/>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48"/>
      <c r="BP314" s="29"/>
      <c r="BQ314" s="29"/>
      <c r="BR314" s="29"/>
      <c r="BS314" s="29"/>
      <c r="BT314" s="29"/>
      <c r="BU314" s="29"/>
      <c r="BV314" s="29"/>
      <c r="BW314" s="29"/>
      <c r="BX314" s="29"/>
      <c r="BY314" s="29"/>
      <c r="BZ314" s="29"/>
      <c r="CA314" s="29"/>
      <c r="CB314" s="29"/>
      <c r="CC314" s="29"/>
      <c r="CD314" s="29"/>
      <c r="CE314" s="29"/>
      <c r="CF314" s="29"/>
      <c r="CG314" s="29"/>
      <c r="CH314" s="29"/>
      <c r="CI314" s="29"/>
      <c r="CJ314" s="29"/>
      <c r="CK314" s="29"/>
      <c r="CL314" s="29"/>
      <c r="CM314" s="29"/>
      <c r="CN314" s="29"/>
      <c r="CO314" s="29"/>
      <c r="CP314" s="29"/>
      <c r="CQ314" s="29"/>
      <c r="CR314" s="29"/>
    </row>
    <row r="315" spans="1:96" s="28" customFormat="1" ht="30" customHeight="1">
      <c r="A315" s="49"/>
      <c r="B315" s="50"/>
      <c r="C315" s="51"/>
      <c r="D315" s="49"/>
      <c r="E315" s="52"/>
      <c r="F315" s="53"/>
      <c r="G315" s="49"/>
      <c r="H315" s="49"/>
      <c r="I315" s="49"/>
      <c r="J315" s="52"/>
      <c r="K315" s="54"/>
      <c r="L315" s="54"/>
      <c r="M315" s="55"/>
      <c r="N315" s="55"/>
      <c r="O315" s="56"/>
      <c r="P315" s="52"/>
      <c r="Q315" s="49"/>
      <c r="R315" s="52"/>
      <c r="S315" s="52"/>
      <c r="T315" s="328"/>
      <c r="U315" s="331"/>
      <c r="V315" s="57"/>
      <c r="W315" s="57"/>
      <c r="X315" s="331"/>
      <c r="Y315" s="58"/>
      <c r="AD315" s="59"/>
      <c r="AE315" s="60"/>
      <c r="AF315" s="61"/>
      <c r="AG315" s="59"/>
      <c r="AH315" s="61"/>
      <c r="AJ315" s="61"/>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48"/>
      <c r="BP315" s="29"/>
      <c r="BQ315" s="29"/>
      <c r="BR315" s="29"/>
      <c r="BS315" s="29"/>
      <c r="BT315" s="29"/>
      <c r="BU315" s="29"/>
      <c r="BV315" s="29"/>
      <c r="BW315" s="29"/>
      <c r="BX315" s="29"/>
      <c r="BY315" s="29"/>
      <c r="BZ315" s="29"/>
      <c r="CA315" s="29"/>
      <c r="CB315" s="29"/>
      <c r="CC315" s="29"/>
      <c r="CD315" s="29"/>
      <c r="CE315" s="29"/>
      <c r="CF315" s="29"/>
      <c r="CG315" s="29"/>
      <c r="CH315" s="29"/>
      <c r="CI315" s="29"/>
      <c r="CJ315" s="29"/>
      <c r="CK315" s="29"/>
      <c r="CL315" s="29"/>
      <c r="CM315" s="29"/>
      <c r="CN315" s="29"/>
      <c r="CO315" s="29"/>
      <c r="CP315" s="29"/>
      <c r="CQ315" s="29"/>
      <c r="CR315" s="29"/>
    </row>
    <row r="316" spans="1:96" s="28" customFormat="1" ht="30" customHeight="1">
      <c r="A316" s="49"/>
      <c r="B316" s="50"/>
      <c r="C316" s="51"/>
      <c r="D316" s="49"/>
      <c r="E316" s="52"/>
      <c r="F316" s="53"/>
      <c r="G316" s="49"/>
      <c r="H316" s="49"/>
      <c r="I316" s="49"/>
      <c r="J316" s="52"/>
      <c r="K316" s="54"/>
      <c r="L316" s="54"/>
      <c r="M316" s="55"/>
      <c r="N316" s="55"/>
      <c r="O316" s="56"/>
      <c r="P316" s="52"/>
      <c r="Q316" s="49"/>
      <c r="R316" s="52"/>
      <c r="S316" s="52"/>
      <c r="T316" s="328"/>
      <c r="U316" s="331"/>
      <c r="V316" s="57"/>
      <c r="W316" s="57"/>
      <c r="X316" s="331"/>
      <c r="Y316" s="58"/>
      <c r="AD316" s="59"/>
      <c r="AE316" s="60"/>
      <c r="AF316" s="61"/>
      <c r="AG316" s="59"/>
      <c r="AH316" s="61"/>
      <c r="AJ316" s="61"/>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48"/>
      <c r="BP316" s="29"/>
      <c r="BQ316" s="29"/>
      <c r="BR316" s="29"/>
      <c r="BS316" s="29"/>
      <c r="BT316" s="29"/>
      <c r="BU316" s="29"/>
      <c r="BV316" s="29"/>
      <c r="BW316" s="29"/>
      <c r="BX316" s="29"/>
      <c r="BY316" s="29"/>
      <c r="BZ316" s="29"/>
      <c r="CA316" s="29"/>
      <c r="CB316" s="29"/>
      <c r="CC316" s="29"/>
      <c r="CD316" s="29"/>
      <c r="CE316" s="29"/>
      <c r="CF316" s="29"/>
      <c r="CG316" s="29"/>
      <c r="CH316" s="29"/>
      <c r="CI316" s="29"/>
      <c r="CJ316" s="29"/>
      <c r="CK316" s="29"/>
      <c r="CL316" s="29"/>
      <c r="CM316" s="29"/>
      <c r="CN316" s="29"/>
      <c r="CO316" s="29"/>
      <c r="CP316" s="29"/>
      <c r="CQ316" s="29"/>
      <c r="CR316" s="29"/>
    </row>
    <row r="317" spans="1:96" s="28" customFormat="1" ht="30" customHeight="1">
      <c r="A317" s="49"/>
      <c r="B317" s="50"/>
      <c r="C317" s="51"/>
      <c r="D317" s="49"/>
      <c r="E317" s="52"/>
      <c r="F317" s="53"/>
      <c r="G317" s="49"/>
      <c r="H317" s="49"/>
      <c r="I317" s="49"/>
      <c r="J317" s="52"/>
      <c r="K317" s="54"/>
      <c r="L317" s="54"/>
      <c r="M317" s="55"/>
      <c r="N317" s="55"/>
      <c r="O317" s="56"/>
      <c r="P317" s="52"/>
      <c r="Q317" s="49"/>
      <c r="R317" s="52"/>
      <c r="S317" s="52"/>
      <c r="T317" s="328"/>
      <c r="U317" s="331"/>
      <c r="V317" s="57"/>
      <c r="W317" s="57"/>
      <c r="X317" s="331"/>
      <c r="Y317" s="58"/>
      <c r="AD317" s="59"/>
      <c r="AE317" s="60"/>
      <c r="AF317" s="61"/>
      <c r="AG317" s="59"/>
      <c r="AH317" s="61"/>
      <c r="AJ317" s="61"/>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48"/>
      <c r="BP317" s="29"/>
      <c r="BQ317" s="29"/>
      <c r="BR317" s="29"/>
      <c r="BS317" s="29"/>
      <c r="BT317" s="29"/>
      <c r="BU317" s="29"/>
      <c r="BV317" s="29"/>
      <c r="BW317" s="29"/>
      <c r="BX317" s="29"/>
      <c r="BY317" s="29"/>
      <c r="BZ317" s="29"/>
      <c r="CA317" s="29"/>
      <c r="CB317" s="29"/>
      <c r="CC317" s="29"/>
      <c r="CD317" s="29"/>
      <c r="CE317" s="29"/>
      <c r="CF317" s="29"/>
      <c r="CG317" s="29"/>
      <c r="CH317" s="29"/>
      <c r="CI317" s="29"/>
      <c r="CJ317" s="29"/>
      <c r="CK317" s="29"/>
      <c r="CL317" s="29"/>
      <c r="CM317" s="29"/>
      <c r="CN317" s="29"/>
      <c r="CO317" s="29"/>
      <c r="CP317" s="29"/>
      <c r="CQ317" s="29"/>
      <c r="CR317" s="29"/>
    </row>
    <row r="318" spans="1:96" s="28" customFormat="1" ht="30" customHeight="1">
      <c r="A318" s="49"/>
      <c r="B318" s="50"/>
      <c r="C318" s="51"/>
      <c r="D318" s="49"/>
      <c r="E318" s="52"/>
      <c r="F318" s="53"/>
      <c r="G318" s="49"/>
      <c r="H318" s="49"/>
      <c r="I318" s="49"/>
      <c r="J318" s="52"/>
      <c r="K318" s="54"/>
      <c r="L318" s="54"/>
      <c r="M318" s="55"/>
      <c r="N318" s="55"/>
      <c r="O318" s="56"/>
      <c r="P318" s="52"/>
      <c r="Q318" s="49"/>
      <c r="R318" s="52"/>
      <c r="S318" s="52"/>
      <c r="T318" s="328"/>
      <c r="U318" s="331"/>
      <c r="V318" s="57"/>
      <c r="W318" s="57"/>
      <c r="X318" s="331"/>
      <c r="Y318" s="58"/>
      <c r="AD318" s="59"/>
      <c r="AE318" s="60"/>
      <c r="AF318" s="61"/>
      <c r="AG318" s="59"/>
      <c r="AH318" s="61"/>
      <c r="AJ318" s="61"/>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48"/>
      <c r="BP318" s="29"/>
      <c r="BQ318" s="29"/>
      <c r="BR318" s="29"/>
      <c r="BS318" s="29"/>
      <c r="BT318" s="29"/>
      <c r="BU318" s="29"/>
      <c r="BV318" s="29"/>
      <c r="BW318" s="29"/>
      <c r="BX318" s="29"/>
      <c r="BY318" s="29"/>
      <c r="BZ318" s="29"/>
      <c r="CA318" s="29"/>
      <c r="CB318" s="29"/>
      <c r="CC318" s="29"/>
      <c r="CD318" s="29"/>
      <c r="CE318" s="29"/>
      <c r="CF318" s="29"/>
      <c r="CG318" s="29"/>
      <c r="CH318" s="29"/>
      <c r="CI318" s="29"/>
      <c r="CJ318" s="29"/>
      <c r="CK318" s="29"/>
      <c r="CL318" s="29"/>
      <c r="CM318" s="29"/>
      <c r="CN318" s="29"/>
      <c r="CO318" s="29"/>
      <c r="CP318" s="29"/>
      <c r="CQ318" s="29"/>
      <c r="CR318" s="29"/>
    </row>
    <row r="319" spans="1:96" s="28" customFormat="1" ht="30" customHeight="1">
      <c r="A319" s="49"/>
      <c r="B319" s="50"/>
      <c r="C319" s="51"/>
      <c r="D319" s="49"/>
      <c r="E319" s="52"/>
      <c r="F319" s="53"/>
      <c r="G319" s="49"/>
      <c r="H319" s="49"/>
      <c r="I319" s="49"/>
      <c r="J319" s="52"/>
      <c r="K319" s="54"/>
      <c r="L319" s="54"/>
      <c r="M319" s="55"/>
      <c r="N319" s="55"/>
      <c r="O319" s="56"/>
      <c r="P319" s="52"/>
      <c r="Q319" s="49"/>
      <c r="R319" s="52"/>
      <c r="S319" s="52"/>
      <c r="T319" s="328"/>
      <c r="U319" s="331"/>
      <c r="V319" s="57"/>
      <c r="W319" s="57"/>
      <c r="X319" s="331"/>
      <c r="Y319" s="58"/>
      <c r="AD319" s="59"/>
      <c r="AE319" s="60"/>
      <c r="AF319" s="61"/>
      <c r="AG319" s="59"/>
      <c r="AH319" s="61"/>
      <c r="AJ319" s="61"/>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48"/>
      <c r="BP319" s="29"/>
      <c r="BQ319" s="29"/>
      <c r="BR319" s="29"/>
      <c r="BS319" s="29"/>
      <c r="BT319" s="29"/>
      <c r="BU319" s="29"/>
      <c r="BV319" s="29"/>
      <c r="BW319" s="29"/>
      <c r="BX319" s="29"/>
      <c r="BY319" s="29"/>
      <c r="BZ319" s="29"/>
      <c r="CA319" s="29"/>
      <c r="CB319" s="29"/>
      <c r="CC319" s="29"/>
      <c r="CD319" s="29"/>
      <c r="CE319" s="29"/>
      <c r="CF319" s="29"/>
      <c r="CG319" s="29"/>
      <c r="CH319" s="29"/>
      <c r="CI319" s="29"/>
      <c r="CJ319" s="29"/>
      <c r="CK319" s="29"/>
      <c r="CL319" s="29"/>
      <c r="CM319" s="29"/>
      <c r="CN319" s="29"/>
      <c r="CO319" s="29"/>
      <c r="CP319" s="29"/>
      <c r="CQ319" s="29"/>
      <c r="CR319" s="29"/>
    </row>
    <row r="320" spans="1:96" s="28" customFormat="1" ht="30" customHeight="1">
      <c r="A320" s="49"/>
      <c r="B320" s="50"/>
      <c r="C320" s="51"/>
      <c r="D320" s="49"/>
      <c r="E320" s="52"/>
      <c r="F320" s="53"/>
      <c r="G320" s="49"/>
      <c r="H320" s="49"/>
      <c r="I320" s="49"/>
      <c r="J320" s="52"/>
      <c r="K320" s="54"/>
      <c r="L320" s="54"/>
      <c r="M320" s="55"/>
      <c r="N320" s="55"/>
      <c r="O320" s="56"/>
      <c r="P320" s="52"/>
      <c r="Q320" s="49"/>
      <c r="R320" s="52"/>
      <c r="S320" s="52"/>
      <c r="T320" s="328"/>
      <c r="U320" s="331"/>
      <c r="V320" s="57"/>
      <c r="W320" s="57"/>
      <c r="X320" s="331"/>
      <c r="Y320" s="58"/>
      <c r="AD320" s="59"/>
      <c r="AE320" s="60"/>
      <c r="AF320" s="61"/>
      <c r="AG320" s="59"/>
      <c r="AH320" s="61"/>
      <c r="AJ320" s="61"/>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48"/>
      <c r="BP320" s="29"/>
      <c r="BQ320" s="29"/>
      <c r="BR320" s="29"/>
      <c r="BS320" s="29"/>
      <c r="BT320" s="29"/>
      <c r="BU320" s="29"/>
      <c r="BV320" s="29"/>
      <c r="BW320" s="29"/>
      <c r="BX320" s="29"/>
      <c r="BY320" s="29"/>
      <c r="BZ320" s="29"/>
      <c r="CA320" s="29"/>
      <c r="CB320" s="29"/>
      <c r="CC320" s="29"/>
      <c r="CD320" s="29"/>
      <c r="CE320" s="29"/>
      <c r="CF320" s="29"/>
      <c r="CG320" s="29"/>
      <c r="CH320" s="29"/>
      <c r="CI320" s="29"/>
      <c r="CJ320" s="29"/>
      <c r="CK320" s="29"/>
      <c r="CL320" s="29"/>
      <c r="CM320" s="29"/>
      <c r="CN320" s="29"/>
      <c r="CO320" s="29"/>
      <c r="CP320" s="29"/>
      <c r="CQ320" s="29"/>
      <c r="CR320" s="29"/>
    </row>
    <row r="321" spans="1:96" s="28" customFormat="1" ht="30" customHeight="1">
      <c r="A321" s="49"/>
      <c r="B321" s="50"/>
      <c r="C321" s="51"/>
      <c r="D321" s="49"/>
      <c r="E321" s="52"/>
      <c r="F321" s="53"/>
      <c r="G321" s="49"/>
      <c r="H321" s="49"/>
      <c r="I321" s="49"/>
      <c r="J321" s="52"/>
      <c r="K321" s="54"/>
      <c r="L321" s="54"/>
      <c r="M321" s="55"/>
      <c r="N321" s="55"/>
      <c r="O321" s="56"/>
      <c r="P321" s="52"/>
      <c r="Q321" s="49"/>
      <c r="R321" s="52"/>
      <c r="S321" s="52"/>
      <c r="T321" s="328"/>
      <c r="U321" s="331"/>
      <c r="V321" s="57"/>
      <c r="W321" s="57"/>
      <c r="X321" s="331"/>
      <c r="Y321" s="58"/>
      <c r="AD321" s="59"/>
      <c r="AE321" s="60"/>
      <c r="AF321" s="61"/>
      <c r="AG321" s="59"/>
      <c r="AH321" s="61"/>
      <c r="AJ321" s="61"/>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48"/>
      <c r="BP321" s="29"/>
      <c r="BQ321" s="29"/>
      <c r="BR321" s="29"/>
      <c r="BS321" s="29"/>
      <c r="BT321" s="29"/>
      <c r="BU321" s="29"/>
      <c r="BV321" s="29"/>
      <c r="BW321" s="29"/>
      <c r="BX321" s="29"/>
      <c r="BY321" s="29"/>
      <c r="BZ321" s="29"/>
      <c r="CA321" s="29"/>
      <c r="CB321" s="29"/>
      <c r="CC321" s="29"/>
      <c r="CD321" s="29"/>
      <c r="CE321" s="29"/>
      <c r="CF321" s="29"/>
      <c r="CG321" s="29"/>
      <c r="CH321" s="29"/>
      <c r="CI321" s="29"/>
      <c r="CJ321" s="29"/>
      <c r="CK321" s="29"/>
      <c r="CL321" s="29"/>
      <c r="CM321" s="29"/>
      <c r="CN321" s="29"/>
      <c r="CO321" s="29"/>
      <c r="CP321" s="29"/>
      <c r="CQ321" s="29"/>
      <c r="CR321" s="29"/>
    </row>
    <row r="322" spans="1:96" s="28" customFormat="1" ht="30" customHeight="1">
      <c r="A322" s="49"/>
      <c r="B322" s="50"/>
      <c r="C322" s="51"/>
      <c r="D322" s="49"/>
      <c r="E322" s="52"/>
      <c r="F322" s="53"/>
      <c r="G322" s="49"/>
      <c r="H322" s="49"/>
      <c r="I322" s="49"/>
      <c r="J322" s="52"/>
      <c r="K322" s="54"/>
      <c r="L322" s="54"/>
      <c r="M322" s="55"/>
      <c r="N322" s="55"/>
      <c r="O322" s="56"/>
      <c r="P322" s="52"/>
      <c r="Q322" s="49"/>
      <c r="R322" s="52"/>
      <c r="S322" s="52"/>
      <c r="T322" s="328"/>
      <c r="U322" s="331"/>
      <c r="V322" s="57"/>
      <c r="W322" s="57"/>
      <c r="X322" s="331"/>
      <c r="Y322" s="58"/>
      <c r="AD322" s="59"/>
      <c r="AE322" s="60"/>
      <c r="AF322" s="61"/>
      <c r="AG322" s="59"/>
      <c r="AH322" s="61"/>
      <c r="AJ322" s="61"/>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48"/>
      <c r="BP322" s="29"/>
      <c r="BQ322" s="29"/>
      <c r="BR322" s="29"/>
      <c r="BS322" s="29"/>
      <c r="BT322" s="29"/>
      <c r="BU322" s="29"/>
      <c r="BV322" s="29"/>
      <c r="BW322" s="29"/>
      <c r="BX322" s="29"/>
      <c r="BY322" s="29"/>
      <c r="BZ322" s="29"/>
      <c r="CA322" s="29"/>
      <c r="CB322" s="29"/>
      <c r="CC322" s="29"/>
      <c r="CD322" s="29"/>
      <c r="CE322" s="29"/>
      <c r="CF322" s="29"/>
      <c r="CG322" s="29"/>
      <c r="CH322" s="29"/>
      <c r="CI322" s="29"/>
      <c r="CJ322" s="29"/>
      <c r="CK322" s="29"/>
      <c r="CL322" s="29"/>
      <c r="CM322" s="29"/>
      <c r="CN322" s="29"/>
      <c r="CO322" s="29"/>
      <c r="CP322" s="29"/>
      <c r="CQ322" s="29"/>
      <c r="CR322" s="29"/>
    </row>
    <row r="323" spans="1:96" s="28" customFormat="1" ht="30" customHeight="1">
      <c r="A323" s="49"/>
      <c r="B323" s="50"/>
      <c r="C323" s="51"/>
      <c r="D323" s="49"/>
      <c r="E323" s="52"/>
      <c r="F323" s="53"/>
      <c r="G323" s="49"/>
      <c r="H323" s="49"/>
      <c r="I323" s="49"/>
      <c r="J323" s="52"/>
      <c r="K323" s="54"/>
      <c r="L323" s="54"/>
      <c r="M323" s="55"/>
      <c r="N323" s="55"/>
      <c r="O323" s="56"/>
      <c r="P323" s="52"/>
      <c r="Q323" s="49"/>
      <c r="R323" s="52"/>
      <c r="S323" s="52"/>
      <c r="T323" s="328"/>
      <c r="U323" s="331"/>
      <c r="V323" s="57"/>
      <c r="W323" s="57"/>
      <c r="X323" s="331"/>
      <c r="Y323" s="58"/>
      <c r="AD323" s="59"/>
      <c r="AE323" s="60"/>
      <c r="AF323" s="61"/>
      <c r="AG323" s="59"/>
      <c r="AH323" s="61"/>
      <c r="AJ323" s="61"/>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48"/>
      <c r="BP323" s="29"/>
      <c r="BQ323" s="29"/>
      <c r="BR323" s="29"/>
      <c r="BS323" s="29"/>
      <c r="BT323" s="29"/>
      <c r="BU323" s="29"/>
      <c r="BV323" s="29"/>
      <c r="BW323" s="29"/>
      <c r="BX323" s="29"/>
      <c r="BY323" s="29"/>
      <c r="BZ323" s="29"/>
      <c r="CA323" s="29"/>
      <c r="CB323" s="29"/>
      <c r="CC323" s="29"/>
      <c r="CD323" s="29"/>
      <c r="CE323" s="29"/>
      <c r="CF323" s="29"/>
      <c r="CG323" s="29"/>
      <c r="CH323" s="29"/>
      <c r="CI323" s="29"/>
      <c r="CJ323" s="29"/>
      <c r="CK323" s="29"/>
      <c r="CL323" s="29"/>
      <c r="CM323" s="29"/>
      <c r="CN323" s="29"/>
      <c r="CO323" s="29"/>
      <c r="CP323" s="29"/>
      <c r="CQ323" s="29"/>
      <c r="CR323" s="29"/>
    </row>
    <row r="324" spans="1:96" s="28" customFormat="1" ht="30" customHeight="1">
      <c r="A324" s="49"/>
      <c r="B324" s="50"/>
      <c r="C324" s="51"/>
      <c r="D324" s="49"/>
      <c r="E324" s="52"/>
      <c r="F324" s="53"/>
      <c r="G324" s="49"/>
      <c r="H324" s="49"/>
      <c r="I324" s="49"/>
      <c r="J324" s="52"/>
      <c r="K324" s="54"/>
      <c r="L324" s="54"/>
      <c r="M324" s="55"/>
      <c r="N324" s="55"/>
      <c r="O324" s="56"/>
      <c r="P324" s="52"/>
      <c r="Q324" s="49"/>
      <c r="R324" s="52"/>
      <c r="S324" s="52"/>
      <c r="T324" s="328"/>
      <c r="U324" s="331"/>
      <c r="V324" s="57"/>
      <c r="W324" s="57"/>
      <c r="X324" s="331"/>
      <c r="Y324" s="58"/>
      <c r="AD324" s="59"/>
      <c r="AE324" s="60"/>
      <c r="AF324" s="61"/>
      <c r="AG324" s="59"/>
      <c r="AH324" s="61"/>
      <c r="AJ324" s="61"/>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48"/>
      <c r="BP324" s="29"/>
      <c r="BQ324" s="29"/>
      <c r="BR324" s="29"/>
      <c r="BS324" s="29"/>
      <c r="BT324" s="29"/>
      <c r="BU324" s="29"/>
      <c r="BV324" s="29"/>
      <c r="BW324" s="29"/>
      <c r="BX324" s="29"/>
      <c r="BY324" s="29"/>
      <c r="BZ324" s="29"/>
      <c r="CA324" s="29"/>
      <c r="CB324" s="29"/>
      <c r="CC324" s="29"/>
      <c r="CD324" s="29"/>
      <c r="CE324" s="29"/>
      <c r="CF324" s="29"/>
      <c r="CG324" s="29"/>
      <c r="CH324" s="29"/>
      <c r="CI324" s="29"/>
      <c r="CJ324" s="29"/>
      <c r="CK324" s="29"/>
      <c r="CL324" s="29"/>
      <c r="CM324" s="29"/>
      <c r="CN324" s="29"/>
      <c r="CO324" s="29"/>
      <c r="CP324" s="29"/>
      <c r="CQ324" s="29"/>
      <c r="CR324" s="29"/>
    </row>
    <row r="325" spans="1:96" s="28" customFormat="1" ht="30" customHeight="1">
      <c r="A325" s="49"/>
      <c r="B325" s="50"/>
      <c r="C325" s="51"/>
      <c r="D325" s="49"/>
      <c r="E325" s="52"/>
      <c r="F325" s="53"/>
      <c r="G325" s="49"/>
      <c r="H325" s="49"/>
      <c r="I325" s="49"/>
      <c r="J325" s="52"/>
      <c r="K325" s="54"/>
      <c r="L325" s="54"/>
      <c r="M325" s="55"/>
      <c r="N325" s="55"/>
      <c r="O325" s="56"/>
      <c r="P325" s="52"/>
      <c r="Q325" s="49"/>
      <c r="R325" s="52"/>
      <c r="S325" s="52"/>
      <c r="T325" s="328"/>
      <c r="U325" s="331"/>
      <c r="V325" s="57"/>
      <c r="W325" s="57"/>
      <c r="X325" s="331"/>
      <c r="Y325" s="58"/>
      <c r="AD325" s="59"/>
      <c r="AE325" s="60"/>
      <c r="AF325" s="61"/>
      <c r="AG325" s="59"/>
      <c r="AH325" s="61"/>
      <c r="AJ325" s="61"/>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48"/>
      <c r="BP325" s="29"/>
      <c r="BQ325" s="29"/>
      <c r="BR325" s="29"/>
      <c r="BS325" s="29"/>
      <c r="BT325" s="29"/>
      <c r="BU325" s="29"/>
      <c r="BV325" s="29"/>
      <c r="BW325" s="29"/>
      <c r="BX325" s="29"/>
      <c r="BY325" s="29"/>
      <c r="BZ325" s="29"/>
      <c r="CA325" s="29"/>
      <c r="CB325" s="29"/>
      <c r="CC325" s="29"/>
      <c r="CD325" s="29"/>
      <c r="CE325" s="29"/>
      <c r="CF325" s="29"/>
      <c r="CG325" s="29"/>
      <c r="CH325" s="29"/>
      <c r="CI325" s="29"/>
      <c r="CJ325" s="29"/>
      <c r="CK325" s="29"/>
      <c r="CL325" s="29"/>
      <c r="CM325" s="29"/>
      <c r="CN325" s="29"/>
      <c r="CO325" s="29"/>
      <c r="CP325" s="29"/>
      <c r="CQ325" s="29"/>
      <c r="CR325" s="29"/>
    </row>
    <row r="326" spans="1:96" s="28" customFormat="1" ht="30" customHeight="1">
      <c r="A326" s="49"/>
      <c r="B326" s="50"/>
      <c r="C326" s="51"/>
      <c r="D326" s="49"/>
      <c r="E326" s="52"/>
      <c r="F326" s="53"/>
      <c r="G326" s="49"/>
      <c r="H326" s="49"/>
      <c r="I326" s="49"/>
      <c r="J326" s="52"/>
      <c r="K326" s="54"/>
      <c r="L326" s="54"/>
      <c r="M326" s="55"/>
      <c r="N326" s="55"/>
      <c r="O326" s="56"/>
      <c r="P326" s="52"/>
      <c r="Q326" s="49"/>
      <c r="R326" s="52"/>
      <c r="S326" s="52"/>
      <c r="T326" s="328"/>
      <c r="U326" s="331"/>
      <c r="V326" s="57"/>
      <c r="W326" s="57"/>
      <c r="X326" s="331"/>
      <c r="Y326" s="58"/>
      <c r="AD326" s="59"/>
      <c r="AE326" s="60"/>
      <c r="AF326" s="61"/>
      <c r="AG326" s="59"/>
      <c r="AH326" s="61"/>
      <c r="AJ326" s="61"/>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48"/>
      <c r="BP326" s="29"/>
      <c r="BQ326" s="29"/>
      <c r="BR326" s="29"/>
      <c r="BS326" s="29"/>
      <c r="BT326" s="29"/>
      <c r="BU326" s="29"/>
      <c r="BV326" s="29"/>
      <c r="BW326" s="29"/>
      <c r="BX326" s="29"/>
      <c r="BY326" s="29"/>
      <c r="BZ326" s="29"/>
      <c r="CA326" s="29"/>
      <c r="CB326" s="29"/>
      <c r="CC326" s="29"/>
      <c r="CD326" s="29"/>
      <c r="CE326" s="29"/>
      <c r="CF326" s="29"/>
      <c r="CG326" s="29"/>
      <c r="CH326" s="29"/>
      <c r="CI326" s="29"/>
      <c r="CJ326" s="29"/>
      <c r="CK326" s="29"/>
      <c r="CL326" s="29"/>
      <c r="CM326" s="29"/>
      <c r="CN326" s="29"/>
      <c r="CO326" s="29"/>
      <c r="CP326" s="29"/>
      <c r="CQ326" s="29"/>
      <c r="CR326" s="29"/>
    </row>
    <row r="327" spans="1:96" s="28" customFormat="1" ht="30" customHeight="1">
      <c r="A327" s="49"/>
      <c r="B327" s="50"/>
      <c r="C327" s="51"/>
      <c r="D327" s="49"/>
      <c r="E327" s="52"/>
      <c r="F327" s="53"/>
      <c r="G327" s="49"/>
      <c r="H327" s="49"/>
      <c r="I327" s="49"/>
      <c r="J327" s="52"/>
      <c r="K327" s="54"/>
      <c r="L327" s="54"/>
      <c r="M327" s="55"/>
      <c r="N327" s="55"/>
      <c r="O327" s="56"/>
      <c r="P327" s="52"/>
      <c r="Q327" s="49"/>
      <c r="R327" s="52"/>
      <c r="S327" s="52"/>
      <c r="T327" s="328"/>
      <c r="U327" s="331"/>
      <c r="V327" s="57"/>
      <c r="W327" s="57"/>
      <c r="X327" s="331"/>
      <c r="Y327" s="58"/>
      <c r="AD327" s="59"/>
      <c r="AE327" s="60"/>
      <c r="AF327" s="61"/>
      <c r="AG327" s="59"/>
      <c r="AH327" s="61"/>
      <c r="AJ327" s="61"/>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48"/>
      <c r="BP327" s="29"/>
      <c r="BQ327" s="29"/>
      <c r="BR327" s="29"/>
      <c r="BS327" s="29"/>
      <c r="BT327" s="29"/>
      <c r="BU327" s="29"/>
      <c r="BV327" s="29"/>
      <c r="BW327" s="29"/>
      <c r="BX327" s="29"/>
      <c r="BY327" s="29"/>
      <c r="BZ327" s="29"/>
      <c r="CA327" s="29"/>
      <c r="CB327" s="29"/>
      <c r="CC327" s="29"/>
      <c r="CD327" s="29"/>
      <c r="CE327" s="29"/>
      <c r="CF327" s="29"/>
      <c r="CG327" s="29"/>
      <c r="CH327" s="29"/>
      <c r="CI327" s="29"/>
      <c r="CJ327" s="29"/>
      <c r="CK327" s="29"/>
      <c r="CL327" s="29"/>
      <c r="CM327" s="29"/>
      <c r="CN327" s="29"/>
      <c r="CO327" s="29"/>
      <c r="CP327" s="29"/>
      <c r="CQ327" s="29"/>
      <c r="CR327" s="29"/>
    </row>
    <row r="328" spans="1:96" s="28" customFormat="1" ht="30" customHeight="1">
      <c r="A328" s="49"/>
      <c r="B328" s="50"/>
      <c r="C328" s="51"/>
      <c r="D328" s="49"/>
      <c r="E328" s="52"/>
      <c r="F328" s="53"/>
      <c r="G328" s="49"/>
      <c r="H328" s="49"/>
      <c r="I328" s="49"/>
      <c r="J328" s="52"/>
      <c r="K328" s="54"/>
      <c r="L328" s="54"/>
      <c r="M328" s="55"/>
      <c r="N328" s="55"/>
      <c r="O328" s="56"/>
      <c r="P328" s="52"/>
      <c r="Q328" s="49"/>
      <c r="R328" s="52"/>
      <c r="S328" s="52"/>
      <c r="T328" s="328"/>
      <c r="U328" s="331"/>
      <c r="V328" s="57"/>
      <c r="W328" s="57"/>
      <c r="X328" s="331"/>
      <c r="Y328" s="58"/>
      <c r="AD328" s="59"/>
      <c r="AE328" s="60"/>
      <c r="AF328" s="61"/>
      <c r="AG328" s="59"/>
      <c r="AH328" s="61"/>
      <c r="AJ328" s="61"/>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48"/>
      <c r="BP328" s="29"/>
      <c r="BQ328" s="29"/>
      <c r="BR328" s="29"/>
      <c r="BS328" s="29"/>
      <c r="BT328" s="29"/>
      <c r="BU328" s="29"/>
      <c r="BV328" s="29"/>
      <c r="BW328" s="29"/>
      <c r="BX328" s="29"/>
      <c r="BY328" s="29"/>
      <c r="BZ328" s="29"/>
      <c r="CA328" s="29"/>
      <c r="CB328" s="29"/>
      <c r="CC328" s="29"/>
      <c r="CD328" s="29"/>
      <c r="CE328" s="29"/>
      <c r="CF328" s="29"/>
      <c r="CG328" s="29"/>
      <c r="CH328" s="29"/>
      <c r="CI328" s="29"/>
      <c r="CJ328" s="29"/>
      <c r="CK328" s="29"/>
      <c r="CL328" s="29"/>
      <c r="CM328" s="29"/>
      <c r="CN328" s="29"/>
      <c r="CO328" s="29"/>
      <c r="CP328" s="29"/>
      <c r="CQ328" s="29"/>
      <c r="CR328" s="29"/>
    </row>
    <row r="329" spans="1:96" s="28" customFormat="1" ht="30" customHeight="1">
      <c r="A329" s="49"/>
      <c r="B329" s="50"/>
      <c r="C329" s="51"/>
      <c r="D329" s="49"/>
      <c r="E329" s="52"/>
      <c r="F329" s="53"/>
      <c r="G329" s="49"/>
      <c r="H329" s="49"/>
      <c r="I329" s="49"/>
      <c r="J329" s="52"/>
      <c r="K329" s="54"/>
      <c r="L329" s="54"/>
      <c r="M329" s="55"/>
      <c r="N329" s="55"/>
      <c r="O329" s="56"/>
      <c r="P329" s="52"/>
      <c r="Q329" s="49"/>
      <c r="R329" s="52"/>
      <c r="S329" s="52"/>
      <c r="T329" s="328"/>
      <c r="U329" s="331"/>
      <c r="V329" s="57"/>
      <c r="W329" s="57"/>
      <c r="X329" s="331"/>
      <c r="Y329" s="58"/>
      <c r="AD329" s="59"/>
      <c r="AE329" s="60"/>
      <c r="AF329" s="61"/>
      <c r="AG329" s="59"/>
      <c r="AH329" s="61"/>
      <c r="AJ329" s="61"/>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48"/>
      <c r="BP329" s="29"/>
      <c r="BQ329" s="29"/>
      <c r="BR329" s="29"/>
      <c r="BS329" s="29"/>
      <c r="BT329" s="29"/>
      <c r="BU329" s="29"/>
      <c r="BV329" s="29"/>
      <c r="BW329" s="29"/>
      <c r="BX329" s="29"/>
      <c r="BY329" s="29"/>
      <c r="BZ329" s="29"/>
      <c r="CA329" s="29"/>
      <c r="CB329" s="29"/>
      <c r="CC329" s="29"/>
      <c r="CD329" s="29"/>
      <c r="CE329" s="29"/>
      <c r="CF329" s="29"/>
      <c r="CG329" s="29"/>
      <c r="CH329" s="29"/>
      <c r="CI329" s="29"/>
      <c r="CJ329" s="29"/>
      <c r="CK329" s="29"/>
      <c r="CL329" s="29"/>
      <c r="CM329" s="29"/>
      <c r="CN329" s="29"/>
      <c r="CO329" s="29"/>
      <c r="CP329" s="29"/>
      <c r="CQ329" s="29"/>
      <c r="CR329" s="29"/>
    </row>
    <row r="330" spans="1:96" s="28" customFormat="1" ht="30" customHeight="1">
      <c r="A330" s="49"/>
      <c r="B330" s="50"/>
      <c r="C330" s="51"/>
      <c r="D330" s="49"/>
      <c r="E330" s="52"/>
      <c r="F330" s="53"/>
      <c r="G330" s="49"/>
      <c r="H330" s="49"/>
      <c r="I330" s="49"/>
      <c r="J330" s="52"/>
      <c r="K330" s="54"/>
      <c r="L330" s="54"/>
      <c r="M330" s="55"/>
      <c r="N330" s="55"/>
      <c r="O330" s="56"/>
      <c r="P330" s="52"/>
      <c r="Q330" s="49"/>
      <c r="R330" s="52"/>
      <c r="S330" s="52"/>
      <c r="T330" s="328"/>
      <c r="U330" s="331"/>
      <c r="V330" s="57"/>
      <c r="W330" s="57"/>
      <c r="X330" s="331"/>
      <c r="Y330" s="58"/>
      <c r="AD330" s="59"/>
      <c r="AE330" s="60"/>
      <c r="AF330" s="61"/>
      <c r="AG330" s="59"/>
      <c r="AH330" s="61"/>
      <c r="AJ330" s="61"/>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48"/>
      <c r="BP330" s="29"/>
      <c r="BQ330" s="29"/>
      <c r="BR330" s="29"/>
      <c r="BS330" s="29"/>
      <c r="BT330" s="29"/>
      <c r="BU330" s="29"/>
      <c r="BV330" s="29"/>
      <c r="BW330" s="29"/>
      <c r="BX330" s="29"/>
      <c r="BY330" s="29"/>
      <c r="BZ330" s="29"/>
      <c r="CA330" s="29"/>
      <c r="CB330" s="29"/>
      <c r="CC330" s="29"/>
      <c r="CD330" s="29"/>
      <c r="CE330" s="29"/>
      <c r="CF330" s="29"/>
      <c r="CG330" s="29"/>
      <c r="CH330" s="29"/>
      <c r="CI330" s="29"/>
      <c r="CJ330" s="29"/>
      <c r="CK330" s="29"/>
      <c r="CL330" s="29"/>
      <c r="CM330" s="29"/>
      <c r="CN330" s="29"/>
      <c r="CO330" s="29"/>
      <c r="CP330" s="29"/>
      <c r="CQ330" s="29"/>
      <c r="CR330" s="29"/>
    </row>
    <row r="331" spans="1:96" s="28" customFormat="1" ht="30" customHeight="1">
      <c r="A331" s="49"/>
      <c r="B331" s="50"/>
      <c r="C331" s="51"/>
      <c r="D331" s="49"/>
      <c r="E331" s="52"/>
      <c r="F331" s="53"/>
      <c r="G331" s="49"/>
      <c r="H331" s="49"/>
      <c r="I331" s="49"/>
      <c r="J331" s="52"/>
      <c r="K331" s="54"/>
      <c r="L331" s="54"/>
      <c r="M331" s="55"/>
      <c r="N331" s="55"/>
      <c r="O331" s="56"/>
      <c r="P331" s="52"/>
      <c r="Q331" s="49"/>
      <c r="R331" s="52"/>
      <c r="S331" s="52"/>
      <c r="T331" s="328"/>
      <c r="U331" s="331"/>
      <c r="V331" s="57"/>
      <c r="W331" s="57"/>
      <c r="X331" s="331"/>
      <c r="Y331" s="58"/>
      <c r="AD331" s="59"/>
      <c r="AE331" s="60"/>
      <c r="AF331" s="61"/>
      <c r="AG331" s="59"/>
      <c r="AH331" s="61"/>
      <c r="AJ331" s="61"/>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48"/>
      <c r="BP331" s="29"/>
      <c r="BQ331" s="29"/>
      <c r="BR331" s="29"/>
      <c r="BS331" s="29"/>
      <c r="BT331" s="29"/>
      <c r="BU331" s="29"/>
      <c r="BV331" s="29"/>
      <c r="BW331" s="29"/>
      <c r="BX331" s="29"/>
      <c r="BY331" s="29"/>
      <c r="BZ331" s="29"/>
      <c r="CA331" s="29"/>
      <c r="CB331" s="29"/>
      <c r="CC331" s="29"/>
      <c r="CD331" s="29"/>
      <c r="CE331" s="29"/>
      <c r="CF331" s="29"/>
      <c r="CG331" s="29"/>
      <c r="CH331" s="29"/>
      <c r="CI331" s="29"/>
      <c r="CJ331" s="29"/>
      <c r="CK331" s="29"/>
      <c r="CL331" s="29"/>
      <c r="CM331" s="29"/>
      <c r="CN331" s="29"/>
      <c r="CO331" s="29"/>
      <c r="CP331" s="29"/>
      <c r="CQ331" s="29"/>
      <c r="CR331" s="29"/>
    </row>
    <row r="332" spans="1:96" s="28" customFormat="1" ht="30" customHeight="1">
      <c r="A332" s="49"/>
      <c r="B332" s="50"/>
      <c r="C332" s="51"/>
      <c r="D332" s="49"/>
      <c r="E332" s="52"/>
      <c r="F332" s="53"/>
      <c r="G332" s="49"/>
      <c r="H332" s="49"/>
      <c r="I332" s="49"/>
      <c r="J332" s="52"/>
      <c r="K332" s="54"/>
      <c r="L332" s="54"/>
      <c r="M332" s="55"/>
      <c r="N332" s="55"/>
      <c r="O332" s="56"/>
      <c r="P332" s="52"/>
      <c r="Q332" s="49"/>
      <c r="R332" s="52"/>
      <c r="S332" s="52"/>
      <c r="T332" s="328"/>
      <c r="U332" s="331"/>
      <c r="V332" s="57"/>
      <c r="W332" s="57"/>
      <c r="X332" s="331"/>
      <c r="Y332" s="58"/>
      <c r="AD332" s="59"/>
      <c r="AE332" s="60"/>
      <c r="AF332" s="61"/>
      <c r="AG332" s="59"/>
      <c r="AH332" s="61"/>
      <c r="AJ332" s="61"/>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48"/>
      <c r="BP332" s="29"/>
      <c r="BQ332" s="29"/>
      <c r="BR332" s="29"/>
      <c r="BS332" s="29"/>
      <c r="BT332" s="29"/>
      <c r="BU332" s="29"/>
      <c r="BV332" s="29"/>
      <c r="BW332" s="29"/>
      <c r="BX332" s="29"/>
      <c r="BY332" s="29"/>
      <c r="BZ332" s="29"/>
      <c r="CA332" s="29"/>
      <c r="CB332" s="29"/>
      <c r="CC332" s="29"/>
      <c r="CD332" s="29"/>
      <c r="CE332" s="29"/>
      <c r="CF332" s="29"/>
      <c r="CG332" s="29"/>
      <c r="CH332" s="29"/>
      <c r="CI332" s="29"/>
      <c r="CJ332" s="29"/>
      <c r="CK332" s="29"/>
      <c r="CL332" s="29"/>
      <c r="CM332" s="29"/>
      <c r="CN332" s="29"/>
      <c r="CO332" s="29"/>
      <c r="CP332" s="29"/>
      <c r="CQ332" s="29"/>
      <c r="CR332" s="29"/>
    </row>
    <row r="333" spans="1:96" s="28" customFormat="1" ht="30" customHeight="1">
      <c r="A333" s="49"/>
      <c r="B333" s="50"/>
      <c r="C333" s="51"/>
      <c r="D333" s="49"/>
      <c r="E333" s="52"/>
      <c r="F333" s="53"/>
      <c r="G333" s="49"/>
      <c r="H333" s="49"/>
      <c r="I333" s="49"/>
      <c r="J333" s="52"/>
      <c r="K333" s="54"/>
      <c r="L333" s="54"/>
      <c r="M333" s="55"/>
      <c r="N333" s="55"/>
      <c r="O333" s="56"/>
      <c r="P333" s="52"/>
      <c r="Q333" s="49"/>
      <c r="R333" s="52"/>
      <c r="S333" s="52"/>
      <c r="T333" s="328"/>
      <c r="U333" s="331"/>
      <c r="V333" s="57"/>
      <c r="W333" s="57"/>
      <c r="X333" s="331"/>
      <c r="Y333" s="58"/>
      <c r="AD333" s="59"/>
      <c r="AE333" s="60"/>
      <c r="AF333" s="61"/>
      <c r="AG333" s="59"/>
      <c r="AH333" s="61"/>
      <c r="AJ333" s="61"/>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48"/>
      <c r="BP333" s="29"/>
      <c r="BQ333" s="29"/>
      <c r="BR333" s="29"/>
      <c r="BS333" s="29"/>
      <c r="BT333" s="29"/>
      <c r="BU333" s="29"/>
      <c r="BV333" s="29"/>
      <c r="BW333" s="29"/>
      <c r="BX333" s="29"/>
      <c r="BY333" s="29"/>
      <c r="BZ333" s="29"/>
      <c r="CA333" s="29"/>
      <c r="CB333" s="29"/>
      <c r="CC333" s="29"/>
      <c r="CD333" s="29"/>
      <c r="CE333" s="29"/>
      <c r="CF333" s="29"/>
      <c r="CG333" s="29"/>
      <c r="CH333" s="29"/>
      <c r="CI333" s="29"/>
      <c r="CJ333" s="29"/>
      <c r="CK333" s="29"/>
      <c r="CL333" s="29"/>
      <c r="CM333" s="29"/>
      <c r="CN333" s="29"/>
      <c r="CO333" s="29"/>
      <c r="CP333" s="29"/>
      <c r="CQ333" s="29"/>
      <c r="CR333" s="29"/>
    </row>
    <row r="334" spans="1:96" s="28" customFormat="1" ht="30" customHeight="1">
      <c r="A334" s="49"/>
      <c r="B334" s="50"/>
      <c r="C334" s="51"/>
      <c r="D334" s="49"/>
      <c r="E334" s="52"/>
      <c r="F334" s="53"/>
      <c r="G334" s="49"/>
      <c r="H334" s="49"/>
      <c r="I334" s="49"/>
      <c r="J334" s="52"/>
      <c r="K334" s="54"/>
      <c r="L334" s="54"/>
      <c r="M334" s="55"/>
      <c r="N334" s="55"/>
      <c r="O334" s="56"/>
      <c r="P334" s="52"/>
      <c r="Q334" s="49"/>
      <c r="R334" s="52"/>
      <c r="S334" s="52"/>
      <c r="T334" s="328"/>
      <c r="U334" s="331"/>
      <c r="V334" s="57"/>
      <c r="W334" s="57"/>
      <c r="X334" s="331"/>
      <c r="Y334" s="58"/>
      <c r="AD334" s="59"/>
      <c r="AE334" s="60"/>
      <c r="AF334" s="61"/>
      <c r="AG334" s="59"/>
      <c r="AH334" s="61"/>
      <c r="AJ334" s="61"/>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48"/>
      <c r="BP334" s="29"/>
      <c r="BQ334" s="29"/>
      <c r="BR334" s="29"/>
      <c r="BS334" s="29"/>
      <c r="BT334" s="29"/>
      <c r="BU334" s="29"/>
      <c r="BV334" s="29"/>
      <c r="BW334" s="29"/>
      <c r="BX334" s="29"/>
      <c r="BY334" s="29"/>
      <c r="BZ334" s="29"/>
      <c r="CA334" s="29"/>
      <c r="CB334" s="29"/>
      <c r="CC334" s="29"/>
      <c r="CD334" s="29"/>
      <c r="CE334" s="29"/>
      <c r="CF334" s="29"/>
      <c r="CG334" s="29"/>
      <c r="CH334" s="29"/>
      <c r="CI334" s="29"/>
      <c r="CJ334" s="29"/>
      <c r="CK334" s="29"/>
      <c r="CL334" s="29"/>
      <c r="CM334" s="29"/>
      <c r="CN334" s="29"/>
      <c r="CO334" s="29"/>
      <c r="CP334" s="29"/>
      <c r="CQ334" s="29"/>
      <c r="CR334" s="29"/>
    </row>
    <row r="335" spans="1:96" s="28" customFormat="1" ht="30" customHeight="1">
      <c r="A335" s="49"/>
      <c r="B335" s="50"/>
      <c r="C335" s="51"/>
      <c r="D335" s="49"/>
      <c r="E335" s="52"/>
      <c r="F335" s="53"/>
      <c r="G335" s="49"/>
      <c r="H335" s="49"/>
      <c r="I335" s="49"/>
      <c r="J335" s="52"/>
      <c r="K335" s="54"/>
      <c r="L335" s="54"/>
      <c r="M335" s="55"/>
      <c r="N335" s="55"/>
      <c r="O335" s="56"/>
      <c r="P335" s="52"/>
      <c r="Q335" s="49"/>
      <c r="R335" s="52"/>
      <c r="S335" s="52"/>
      <c r="T335" s="328"/>
      <c r="U335" s="331"/>
      <c r="V335" s="57"/>
      <c r="W335" s="57"/>
      <c r="X335" s="331"/>
      <c r="Y335" s="58"/>
      <c r="AD335" s="59"/>
      <c r="AE335" s="60"/>
      <c r="AF335" s="61"/>
      <c r="AG335" s="59"/>
      <c r="AH335" s="61"/>
      <c r="AJ335" s="61"/>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48"/>
      <c r="BP335" s="29"/>
      <c r="BQ335" s="29"/>
      <c r="BR335" s="29"/>
      <c r="BS335" s="29"/>
      <c r="BT335" s="29"/>
      <c r="BU335" s="29"/>
      <c r="BV335" s="29"/>
      <c r="BW335" s="29"/>
      <c r="BX335" s="29"/>
      <c r="BY335" s="29"/>
      <c r="BZ335" s="29"/>
      <c r="CA335" s="29"/>
      <c r="CB335" s="29"/>
      <c r="CC335" s="29"/>
      <c r="CD335" s="29"/>
      <c r="CE335" s="29"/>
      <c r="CF335" s="29"/>
      <c r="CG335" s="29"/>
      <c r="CH335" s="29"/>
      <c r="CI335" s="29"/>
      <c r="CJ335" s="29"/>
      <c r="CK335" s="29"/>
      <c r="CL335" s="29"/>
      <c r="CM335" s="29"/>
      <c r="CN335" s="29"/>
      <c r="CO335" s="29"/>
      <c r="CP335" s="29"/>
      <c r="CQ335" s="29"/>
      <c r="CR335" s="29"/>
    </row>
    <row r="336" spans="1:96" s="28" customFormat="1" ht="30" customHeight="1">
      <c r="A336" s="49"/>
      <c r="B336" s="50"/>
      <c r="C336" s="51"/>
      <c r="D336" s="49"/>
      <c r="E336" s="52"/>
      <c r="F336" s="53"/>
      <c r="G336" s="49"/>
      <c r="H336" s="49"/>
      <c r="I336" s="49"/>
      <c r="J336" s="52"/>
      <c r="K336" s="54"/>
      <c r="L336" s="54"/>
      <c r="M336" s="55"/>
      <c r="N336" s="55"/>
      <c r="O336" s="56"/>
      <c r="P336" s="52"/>
      <c r="Q336" s="49"/>
      <c r="R336" s="52"/>
      <c r="S336" s="52"/>
      <c r="T336" s="328"/>
      <c r="U336" s="331"/>
      <c r="V336" s="57"/>
      <c r="W336" s="57"/>
      <c r="X336" s="331"/>
      <c r="Y336" s="58"/>
      <c r="AD336" s="59"/>
      <c r="AE336" s="60"/>
      <c r="AF336" s="61"/>
      <c r="AG336" s="59"/>
      <c r="AH336" s="61"/>
      <c r="AJ336" s="61"/>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48"/>
      <c r="BP336" s="29"/>
      <c r="BQ336" s="29"/>
      <c r="BR336" s="29"/>
      <c r="BS336" s="29"/>
      <c r="BT336" s="29"/>
      <c r="BU336" s="29"/>
      <c r="BV336" s="29"/>
      <c r="BW336" s="29"/>
      <c r="BX336" s="29"/>
      <c r="BY336" s="29"/>
      <c r="BZ336" s="29"/>
      <c r="CA336" s="29"/>
      <c r="CB336" s="29"/>
      <c r="CC336" s="29"/>
      <c r="CD336" s="29"/>
      <c r="CE336" s="29"/>
      <c r="CF336" s="29"/>
      <c r="CG336" s="29"/>
      <c r="CH336" s="29"/>
      <c r="CI336" s="29"/>
      <c r="CJ336" s="29"/>
      <c r="CK336" s="29"/>
      <c r="CL336" s="29"/>
      <c r="CM336" s="29"/>
      <c r="CN336" s="29"/>
      <c r="CO336" s="29"/>
      <c r="CP336" s="29"/>
      <c r="CQ336" s="29"/>
      <c r="CR336" s="29"/>
    </row>
    <row r="337" spans="1:96" s="28" customFormat="1" ht="30" customHeight="1">
      <c r="A337" s="49"/>
      <c r="B337" s="50"/>
      <c r="C337" s="51"/>
      <c r="D337" s="49"/>
      <c r="E337" s="52"/>
      <c r="F337" s="53"/>
      <c r="G337" s="49"/>
      <c r="H337" s="49"/>
      <c r="I337" s="49"/>
      <c r="J337" s="52"/>
      <c r="K337" s="54"/>
      <c r="L337" s="54"/>
      <c r="M337" s="55"/>
      <c r="N337" s="55"/>
      <c r="O337" s="56"/>
      <c r="P337" s="52"/>
      <c r="Q337" s="49"/>
      <c r="R337" s="52"/>
      <c r="S337" s="52"/>
      <c r="T337" s="328"/>
      <c r="U337" s="331"/>
      <c r="V337" s="57"/>
      <c r="W337" s="57"/>
      <c r="X337" s="331"/>
      <c r="Y337" s="58"/>
      <c r="AD337" s="59"/>
      <c r="AE337" s="60"/>
      <c r="AF337" s="61"/>
      <c r="AG337" s="59"/>
      <c r="AH337" s="61"/>
      <c r="AJ337" s="61"/>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48"/>
      <c r="BP337" s="29"/>
      <c r="BQ337" s="29"/>
      <c r="BR337" s="29"/>
      <c r="BS337" s="29"/>
      <c r="BT337" s="29"/>
      <c r="BU337" s="29"/>
      <c r="BV337" s="29"/>
      <c r="BW337" s="29"/>
      <c r="BX337" s="29"/>
      <c r="BY337" s="29"/>
      <c r="BZ337" s="29"/>
      <c r="CA337" s="29"/>
      <c r="CB337" s="29"/>
      <c r="CC337" s="29"/>
      <c r="CD337" s="29"/>
      <c r="CE337" s="29"/>
      <c r="CF337" s="29"/>
      <c r="CG337" s="29"/>
      <c r="CH337" s="29"/>
      <c r="CI337" s="29"/>
      <c r="CJ337" s="29"/>
      <c r="CK337" s="29"/>
      <c r="CL337" s="29"/>
      <c r="CM337" s="29"/>
      <c r="CN337" s="29"/>
      <c r="CO337" s="29"/>
      <c r="CP337" s="29"/>
      <c r="CQ337" s="29"/>
      <c r="CR337" s="29"/>
    </row>
    <row r="338" spans="1:96" s="28" customFormat="1" ht="30" customHeight="1">
      <c r="A338" s="49"/>
      <c r="B338" s="50"/>
      <c r="C338" s="51"/>
      <c r="D338" s="49"/>
      <c r="E338" s="52"/>
      <c r="F338" s="53"/>
      <c r="G338" s="49"/>
      <c r="H338" s="49"/>
      <c r="I338" s="49"/>
      <c r="J338" s="52"/>
      <c r="K338" s="54"/>
      <c r="L338" s="54"/>
      <c r="M338" s="55"/>
      <c r="N338" s="55"/>
      <c r="O338" s="56"/>
      <c r="P338" s="52"/>
      <c r="Q338" s="49"/>
      <c r="R338" s="52"/>
      <c r="S338" s="52"/>
      <c r="T338" s="328"/>
      <c r="U338" s="331"/>
      <c r="V338" s="57"/>
      <c r="W338" s="57"/>
      <c r="X338" s="331"/>
      <c r="Y338" s="58"/>
      <c r="AD338" s="59"/>
      <c r="AE338" s="60"/>
      <c r="AF338" s="61"/>
      <c r="AG338" s="59"/>
      <c r="AH338" s="61"/>
      <c r="AJ338" s="61"/>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48"/>
      <c r="BP338" s="29"/>
      <c r="BQ338" s="29"/>
      <c r="BR338" s="29"/>
      <c r="BS338" s="29"/>
      <c r="BT338" s="29"/>
      <c r="BU338" s="29"/>
      <c r="BV338" s="29"/>
      <c r="BW338" s="29"/>
      <c r="BX338" s="29"/>
      <c r="BY338" s="29"/>
      <c r="BZ338" s="29"/>
      <c r="CA338" s="29"/>
      <c r="CB338" s="29"/>
      <c r="CC338" s="29"/>
      <c r="CD338" s="29"/>
      <c r="CE338" s="29"/>
      <c r="CF338" s="29"/>
      <c r="CG338" s="29"/>
      <c r="CH338" s="29"/>
      <c r="CI338" s="29"/>
      <c r="CJ338" s="29"/>
      <c r="CK338" s="29"/>
      <c r="CL338" s="29"/>
      <c r="CM338" s="29"/>
      <c r="CN338" s="29"/>
      <c r="CO338" s="29"/>
      <c r="CP338" s="29"/>
      <c r="CQ338" s="29"/>
      <c r="CR338" s="29"/>
    </row>
    <row r="339" spans="1:96" s="28" customFormat="1" ht="30" customHeight="1">
      <c r="A339" s="49"/>
      <c r="B339" s="50"/>
      <c r="C339" s="51"/>
      <c r="D339" s="49"/>
      <c r="E339" s="52"/>
      <c r="F339" s="53"/>
      <c r="G339" s="49"/>
      <c r="H339" s="49"/>
      <c r="I339" s="49"/>
      <c r="J339" s="52"/>
      <c r="K339" s="54"/>
      <c r="L339" s="54"/>
      <c r="M339" s="55"/>
      <c r="N339" s="55"/>
      <c r="O339" s="56"/>
      <c r="P339" s="52"/>
      <c r="Q339" s="49"/>
      <c r="R339" s="52"/>
      <c r="S339" s="52"/>
      <c r="T339" s="328"/>
      <c r="U339" s="331"/>
      <c r="V339" s="57"/>
      <c r="W339" s="57"/>
      <c r="X339" s="331"/>
      <c r="Y339" s="58"/>
      <c r="AD339" s="59"/>
      <c r="AE339" s="60"/>
      <c r="AF339" s="61"/>
      <c r="AG339" s="59"/>
      <c r="AH339" s="61"/>
      <c r="AJ339" s="61"/>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48"/>
      <c r="BP339" s="29"/>
      <c r="BQ339" s="29"/>
      <c r="BR339" s="29"/>
      <c r="BS339" s="29"/>
      <c r="BT339" s="29"/>
      <c r="BU339" s="29"/>
      <c r="BV339" s="29"/>
      <c r="BW339" s="29"/>
      <c r="BX339" s="29"/>
      <c r="BY339" s="29"/>
      <c r="BZ339" s="29"/>
      <c r="CA339" s="29"/>
      <c r="CB339" s="29"/>
      <c r="CC339" s="29"/>
      <c r="CD339" s="29"/>
      <c r="CE339" s="29"/>
      <c r="CF339" s="29"/>
      <c r="CG339" s="29"/>
      <c r="CH339" s="29"/>
      <c r="CI339" s="29"/>
      <c r="CJ339" s="29"/>
      <c r="CK339" s="29"/>
      <c r="CL339" s="29"/>
      <c r="CM339" s="29"/>
      <c r="CN339" s="29"/>
      <c r="CO339" s="29"/>
      <c r="CP339" s="29"/>
      <c r="CQ339" s="29"/>
      <c r="CR339" s="29"/>
    </row>
    <row r="340" spans="1:96" s="28" customFormat="1" ht="30" customHeight="1">
      <c r="A340" s="49"/>
      <c r="B340" s="50"/>
      <c r="C340" s="51"/>
      <c r="D340" s="49"/>
      <c r="E340" s="52"/>
      <c r="F340" s="53"/>
      <c r="G340" s="49"/>
      <c r="H340" s="49"/>
      <c r="I340" s="49"/>
      <c r="J340" s="52"/>
      <c r="K340" s="54"/>
      <c r="L340" s="54"/>
      <c r="M340" s="55"/>
      <c r="N340" s="55"/>
      <c r="O340" s="56"/>
      <c r="P340" s="52"/>
      <c r="Q340" s="49"/>
      <c r="R340" s="52"/>
      <c r="S340" s="52"/>
      <c r="T340" s="328"/>
      <c r="U340" s="331"/>
      <c r="V340" s="57"/>
      <c r="W340" s="57"/>
      <c r="X340" s="331"/>
      <c r="Y340" s="58"/>
      <c r="AD340" s="59"/>
      <c r="AE340" s="60"/>
      <c r="AF340" s="61"/>
      <c r="AG340" s="59"/>
      <c r="AH340" s="61"/>
      <c r="AJ340" s="61"/>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48"/>
      <c r="BP340" s="29"/>
      <c r="BQ340" s="29"/>
      <c r="BR340" s="29"/>
      <c r="BS340" s="29"/>
      <c r="BT340" s="29"/>
      <c r="BU340" s="29"/>
      <c r="BV340" s="29"/>
      <c r="BW340" s="29"/>
      <c r="BX340" s="29"/>
      <c r="BY340" s="29"/>
      <c r="BZ340" s="29"/>
      <c r="CA340" s="29"/>
      <c r="CB340" s="29"/>
      <c r="CC340" s="29"/>
      <c r="CD340" s="29"/>
      <c r="CE340" s="29"/>
      <c r="CF340" s="29"/>
      <c r="CG340" s="29"/>
      <c r="CH340" s="29"/>
      <c r="CI340" s="29"/>
      <c r="CJ340" s="29"/>
      <c r="CK340" s="29"/>
      <c r="CL340" s="29"/>
      <c r="CM340" s="29"/>
      <c r="CN340" s="29"/>
      <c r="CO340" s="29"/>
      <c r="CP340" s="29"/>
      <c r="CQ340" s="29"/>
      <c r="CR340" s="29"/>
    </row>
    <row r="341" spans="1:96" s="28" customFormat="1" ht="30" customHeight="1">
      <c r="A341" s="49"/>
      <c r="B341" s="50"/>
      <c r="C341" s="51"/>
      <c r="D341" s="49"/>
      <c r="E341" s="52"/>
      <c r="F341" s="53"/>
      <c r="G341" s="49"/>
      <c r="H341" s="49"/>
      <c r="I341" s="49"/>
      <c r="J341" s="52"/>
      <c r="K341" s="54"/>
      <c r="L341" s="54"/>
      <c r="M341" s="55"/>
      <c r="N341" s="55"/>
      <c r="O341" s="56"/>
      <c r="P341" s="52"/>
      <c r="Q341" s="49"/>
      <c r="R341" s="52"/>
      <c r="S341" s="52"/>
      <c r="T341" s="328"/>
      <c r="U341" s="331"/>
      <c r="V341" s="57"/>
      <c r="W341" s="57"/>
      <c r="X341" s="331"/>
      <c r="Y341" s="58"/>
      <c r="AD341" s="59"/>
      <c r="AE341" s="60"/>
      <c r="AF341" s="61"/>
      <c r="AG341" s="59"/>
      <c r="AH341" s="61"/>
      <c r="AJ341" s="61"/>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48"/>
      <c r="BP341" s="29"/>
      <c r="BQ341" s="29"/>
      <c r="BR341" s="29"/>
      <c r="BS341" s="29"/>
      <c r="BT341" s="29"/>
      <c r="BU341" s="29"/>
      <c r="BV341" s="29"/>
      <c r="BW341" s="29"/>
      <c r="BX341" s="29"/>
      <c r="BY341" s="29"/>
      <c r="BZ341" s="29"/>
      <c r="CA341" s="29"/>
      <c r="CB341" s="29"/>
      <c r="CC341" s="29"/>
      <c r="CD341" s="29"/>
      <c r="CE341" s="29"/>
      <c r="CF341" s="29"/>
      <c r="CG341" s="29"/>
      <c r="CH341" s="29"/>
      <c r="CI341" s="29"/>
      <c r="CJ341" s="29"/>
      <c r="CK341" s="29"/>
      <c r="CL341" s="29"/>
      <c r="CM341" s="29"/>
      <c r="CN341" s="29"/>
      <c r="CO341" s="29"/>
      <c r="CP341" s="29"/>
      <c r="CQ341" s="29"/>
      <c r="CR341" s="29"/>
    </row>
    <row r="342" spans="1:96" s="28" customFormat="1" ht="30" customHeight="1">
      <c r="A342" s="49"/>
      <c r="B342" s="50"/>
      <c r="C342" s="51"/>
      <c r="D342" s="49"/>
      <c r="E342" s="52"/>
      <c r="F342" s="53"/>
      <c r="G342" s="49"/>
      <c r="H342" s="49"/>
      <c r="I342" s="49"/>
      <c r="J342" s="52"/>
      <c r="K342" s="54"/>
      <c r="L342" s="54"/>
      <c r="M342" s="55"/>
      <c r="N342" s="55"/>
      <c r="O342" s="56"/>
      <c r="P342" s="52"/>
      <c r="Q342" s="49"/>
      <c r="R342" s="52"/>
      <c r="S342" s="52"/>
      <c r="T342" s="328"/>
      <c r="U342" s="331"/>
      <c r="V342" s="57"/>
      <c r="W342" s="57"/>
      <c r="X342" s="331"/>
      <c r="Y342" s="58"/>
      <c r="AD342" s="59"/>
      <c r="AE342" s="60"/>
      <c r="AF342" s="61"/>
      <c r="AG342" s="59"/>
      <c r="AH342" s="61"/>
      <c r="AJ342" s="61"/>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48"/>
      <c r="BP342" s="29"/>
      <c r="BQ342" s="29"/>
      <c r="BR342" s="29"/>
      <c r="BS342" s="29"/>
      <c r="BT342" s="29"/>
      <c r="BU342" s="29"/>
      <c r="BV342" s="29"/>
      <c r="BW342" s="29"/>
      <c r="BX342" s="29"/>
      <c r="BY342" s="29"/>
      <c r="BZ342" s="29"/>
      <c r="CA342" s="29"/>
      <c r="CB342" s="29"/>
      <c r="CC342" s="29"/>
      <c r="CD342" s="29"/>
      <c r="CE342" s="29"/>
      <c r="CF342" s="29"/>
      <c r="CG342" s="29"/>
      <c r="CH342" s="29"/>
      <c r="CI342" s="29"/>
      <c r="CJ342" s="29"/>
      <c r="CK342" s="29"/>
      <c r="CL342" s="29"/>
      <c r="CM342" s="29"/>
      <c r="CN342" s="29"/>
      <c r="CO342" s="29"/>
      <c r="CP342" s="29"/>
      <c r="CQ342" s="29"/>
      <c r="CR342" s="29"/>
    </row>
    <row r="343" spans="1:96" s="28" customFormat="1" ht="30" customHeight="1">
      <c r="A343" s="49"/>
      <c r="B343" s="50"/>
      <c r="C343" s="51"/>
      <c r="D343" s="49"/>
      <c r="E343" s="52"/>
      <c r="F343" s="53"/>
      <c r="G343" s="49"/>
      <c r="H343" s="49"/>
      <c r="I343" s="49"/>
      <c r="J343" s="52"/>
      <c r="K343" s="54"/>
      <c r="L343" s="54"/>
      <c r="M343" s="55"/>
      <c r="N343" s="55"/>
      <c r="O343" s="56"/>
      <c r="P343" s="52"/>
      <c r="Q343" s="49"/>
      <c r="R343" s="52"/>
      <c r="S343" s="52"/>
      <c r="T343" s="328"/>
      <c r="U343" s="331"/>
      <c r="V343" s="57"/>
      <c r="W343" s="57"/>
      <c r="X343" s="331"/>
      <c r="Y343" s="58"/>
      <c r="AD343" s="59"/>
      <c r="AE343" s="60"/>
      <c r="AF343" s="61"/>
      <c r="AG343" s="59"/>
      <c r="AH343" s="61"/>
      <c r="AJ343" s="61"/>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48"/>
      <c r="BP343" s="29"/>
      <c r="BQ343" s="29"/>
      <c r="BR343" s="29"/>
      <c r="BS343" s="29"/>
      <c r="BT343" s="29"/>
      <c r="BU343" s="29"/>
      <c r="BV343" s="29"/>
      <c r="BW343" s="29"/>
      <c r="BX343" s="29"/>
      <c r="BY343" s="29"/>
      <c r="BZ343" s="29"/>
      <c r="CA343" s="29"/>
      <c r="CB343" s="29"/>
      <c r="CC343" s="29"/>
      <c r="CD343" s="29"/>
      <c r="CE343" s="29"/>
      <c r="CF343" s="29"/>
      <c r="CG343" s="29"/>
      <c r="CH343" s="29"/>
      <c r="CI343" s="29"/>
      <c r="CJ343" s="29"/>
      <c r="CK343" s="29"/>
      <c r="CL343" s="29"/>
      <c r="CM343" s="29"/>
      <c r="CN343" s="29"/>
      <c r="CO343" s="29"/>
      <c r="CP343" s="29"/>
      <c r="CQ343" s="29"/>
      <c r="CR343" s="29"/>
    </row>
    <row r="344" spans="1:96" s="28" customFormat="1" ht="30" customHeight="1">
      <c r="A344" s="49"/>
      <c r="B344" s="50"/>
      <c r="C344" s="51"/>
      <c r="D344" s="49"/>
      <c r="E344" s="52"/>
      <c r="F344" s="53"/>
      <c r="G344" s="49"/>
      <c r="H344" s="49"/>
      <c r="I344" s="49"/>
      <c r="J344" s="52"/>
      <c r="K344" s="54"/>
      <c r="L344" s="54"/>
      <c r="M344" s="55"/>
      <c r="N344" s="55"/>
      <c r="O344" s="56"/>
      <c r="P344" s="52"/>
      <c r="Q344" s="49"/>
      <c r="R344" s="52"/>
      <c r="S344" s="52"/>
      <c r="T344" s="328"/>
      <c r="U344" s="331"/>
      <c r="V344" s="57"/>
      <c r="W344" s="57"/>
      <c r="X344" s="331"/>
      <c r="Y344" s="58"/>
      <c r="AD344" s="59"/>
      <c r="AE344" s="60"/>
      <c r="AF344" s="61"/>
      <c r="AG344" s="59"/>
      <c r="AH344" s="61"/>
      <c r="AJ344" s="61"/>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48"/>
      <c r="BP344" s="29"/>
      <c r="BQ344" s="29"/>
      <c r="BR344" s="29"/>
      <c r="BS344" s="29"/>
      <c r="BT344" s="29"/>
      <c r="BU344" s="29"/>
      <c r="BV344" s="29"/>
      <c r="BW344" s="29"/>
      <c r="BX344" s="29"/>
      <c r="BY344" s="29"/>
      <c r="BZ344" s="29"/>
      <c r="CA344" s="29"/>
      <c r="CB344" s="29"/>
      <c r="CC344" s="29"/>
      <c r="CD344" s="29"/>
      <c r="CE344" s="29"/>
      <c r="CF344" s="29"/>
      <c r="CG344" s="29"/>
      <c r="CH344" s="29"/>
      <c r="CI344" s="29"/>
      <c r="CJ344" s="29"/>
      <c r="CK344" s="29"/>
      <c r="CL344" s="29"/>
      <c r="CM344" s="29"/>
      <c r="CN344" s="29"/>
      <c r="CO344" s="29"/>
      <c r="CP344" s="29"/>
      <c r="CQ344" s="29"/>
      <c r="CR344" s="29"/>
    </row>
    <row r="345" spans="1:96" s="28" customFormat="1" ht="30" customHeight="1">
      <c r="A345" s="49"/>
      <c r="B345" s="50"/>
      <c r="C345" s="51"/>
      <c r="D345" s="49"/>
      <c r="E345" s="52"/>
      <c r="F345" s="53"/>
      <c r="G345" s="49"/>
      <c r="H345" s="49"/>
      <c r="I345" s="49"/>
      <c r="J345" s="52"/>
      <c r="K345" s="54"/>
      <c r="L345" s="54"/>
      <c r="M345" s="55"/>
      <c r="N345" s="55"/>
      <c r="O345" s="56"/>
      <c r="P345" s="52"/>
      <c r="Q345" s="49"/>
      <c r="R345" s="52"/>
      <c r="S345" s="52"/>
      <c r="T345" s="328"/>
      <c r="U345" s="331"/>
      <c r="V345" s="57"/>
      <c r="W345" s="57"/>
      <c r="X345" s="331"/>
      <c r="Y345" s="58"/>
      <c r="AD345" s="59"/>
      <c r="AE345" s="60"/>
      <c r="AF345" s="61"/>
      <c r="AG345" s="59"/>
      <c r="AH345" s="61"/>
      <c r="AJ345" s="61"/>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48"/>
      <c r="BP345" s="29"/>
      <c r="BQ345" s="29"/>
      <c r="BR345" s="29"/>
      <c r="BS345" s="29"/>
      <c r="BT345" s="29"/>
      <c r="BU345" s="29"/>
      <c r="BV345" s="29"/>
      <c r="BW345" s="29"/>
      <c r="BX345" s="29"/>
      <c r="BY345" s="29"/>
      <c r="BZ345" s="29"/>
      <c r="CA345" s="29"/>
      <c r="CB345" s="29"/>
      <c r="CC345" s="29"/>
      <c r="CD345" s="29"/>
      <c r="CE345" s="29"/>
      <c r="CF345" s="29"/>
      <c r="CG345" s="29"/>
      <c r="CH345" s="29"/>
      <c r="CI345" s="29"/>
      <c r="CJ345" s="29"/>
      <c r="CK345" s="29"/>
      <c r="CL345" s="29"/>
      <c r="CM345" s="29"/>
      <c r="CN345" s="29"/>
      <c r="CO345" s="29"/>
      <c r="CP345" s="29"/>
      <c r="CQ345" s="29"/>
      <c r="CR345" s="29"/>
    </row>
    <row r="346" spans="1:96" s="28" customFormat="1" ht="30" customHeight="1">
      <c r="A346" s="49"/>
      <c r="B346" s="50"/>
      <c r="C346" s="51"/>
      <c r="D346" s="49"/>
      <c r="E346" s="52"/>
      <c r="F346" s="53"/>
      <c r="G346" s="49"/>
      <c r="H346" s="49"/>
      <c r="I346" s="49"/>
      <c r="J346" s="52"/>
      <c r="K346" s="54"/>
      <c r="L346" s="54"/>
      <c r="M346" s="55"/>
      <c r="N346" s="55"/>
      <c r="O346" s="56"/>
      <c r="P346" s="52"/>
      <c r="Q346" s="49"/>
      <c r="R346" s="52"/>
      <c r="S346" s="52"/>
      <c r="T346" s="328"/>
      <c r="U346" s="331"/>
      <c r="V346" s="57"/>
      <c r="W346" s="57"/>
      <c r="X346" s="331"/>
      <c r="Y346" s="58"/>
      <c r="AD346" s="59"/>
      <c r="AE346" s="60"/>
      <c r="AF346" s="61"/>
      <c r="AG346" s="59"/>
      <c r="AH346" s="61"/>
      <c r="AJ346" s="61"/>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48"/>
      <c r="BP346" s="29"/>
      <c r="BQ346" s="29"/>
      <c r="BR346" s="29"/>
      <c r="BS346" s="29"/>
      <c r="BT346" s="29"/>
      <c r="BU346" s="29"/>
      <c r="BV346" s="29"/>
      <c r="BW346" s="29"/>
      <c r="BX346" s="29"/>
      <c r="BY346" s="29"/>
      <c r="BZ346" s="29"/>
      <c r="CA346" s="29"/>
      <c r="CB346" s="29"/>
      <c r="CC346" s="29"/>
      <c r="CD346" s="29"/>
      <c r="CE346" s="29"/>
      <c r="CF346" s="29"/>
      <c r="CG346" s="29"/>
      <c r="CH346" s="29"/>
      <c r="CI346" s="29"/>
      <c r="CJ346" s="29"/>
      <c r="CK346" s="29"/>
      <c r="CL346" s="29"/>
      <c r="CM346" s="29"/>
      <c r="CN346" s="29"/>
      <c r="CO346" s="29"/>
      <c r="CP346" s="29"/>
      <c r="CQ346" s="29"/>
      <c r="CR346" s="29"/>
    </row>
    <row r="347" spans="1:96" s="28" customFormat="1" ht="30" customHeight="1">
      <c r="A347" s="49"/>
      <c r="B347" s="50"/>
      <c r="C347" s="51"/>
      <c r="D347" s="49"/>
      <c r="E347" s="52"/>
      <c r="F347" s="53"/>
      <c r="G347" s="49"/>
      <c r="H347" s="49"/>
      <c r="I347" s="49"/>
      <c r="J347" s="52"/>
      <c r="K347" s="54"/>
      <c r="L347" s="54"/>
      <c r="M347" s="55"/>
      <c r="N347" s="55"/>
      <c r="O347" s="56"/>
      <c r="P347" s="52"/>
      <c r="Q347" s="49"/>
      <c r="R347" s="52"/>
      <c r="S347" s="52"/>
      <c r="T347" s="328"/>
      <c r="U347" s="331"/>
      <c r="V347" s="57"/>
      <c r="W347" s="57"/>
      <c r="X347" s="331"/>
      <c r="Y347" s="58"/>
      <c r="AD347" s="59"/>
      <c r="AE347" s="60"/>
      <c r="AF347" s="61"/>
      <c r="AG347" s="59"/>
      <c r="AH347" s="61"/>
      <c r="AJ347" s="61"/>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48"/>
      <c r="BP347" s="29"/>
      <c r="BQ347" s="29"/>
      <c r="BR347" s="29"/>
      <c r="BS347" s="29"/>
      <c r="BT347" s="29"/>
      <c r="BU347" s="29"/>
      <c r="BV347" s="29"/>
      <c r="BW347" s="29"/>
      <c r="BX347" s="29"/>
      <c r="BY347" s="29"/>
      <c r="BZ347" s="29"/>
      <c r="CA347" s="29"/>
      <c r="CB347" s="29"/>
      <c r="CC347" s="29"/>
      <c r="CD347" s="29"/>
      <c r="CE347" s="29"/>
      <c r="CF347" s="29"/>
      <c r="CG347" s="29"/>
      <c r="CH347" s="29"/>
      <c r="CI347" s="29"/>
      <c r="CJ347" s="29"/>
      <c r="CK347" s="29"/>
      <c r="CL347" s="29"/>
      <c r="CM347" s="29"/>
      <c r="CN347" s="29"/>
      <c r="CO347" s="29"/>
      <c r="CP347" s="29"/>
      <c r="CQ347" s="29"/>
      <c r="CR347" s="29"/>
    </row>
    <row r="348" spans="1:96" s="28" customFormat="1" ht="30" customHeight="1">
      <c r="A348" s="49"/>
      <c r="B348" s="50"/>
      <c r="C348" s="51"/>
      <c r="D348" s="49"/>
      <c r="E348" s="52"/>
      <c r="F348" s="53"/>
      <c r="G348" s="49"/>
      <c r="H348" s="49"/>
      <c r="I348" s="49"/>
      <c r="J348" s="52"/>
      <c r="K348" s="54"/>
      <c r="L348" s="54"/>
      <c r="M348" s="55"/>
      <c r="N348" s="55"/>
      <c r="O348" s="56"/>
      <c r="P348" s="52"/>
      <c r="Q348" s="49"/>
      <c r="R348" s="52"/>
      <c r="S348" s="52"/>
      <c r="T348" s="328"/>
      <c r="U348" s="331"/>
      <c r="V348" s="57"/>
      <c r="W348" s="57"/>
      <c r="X348" s="331"/>
      <c r="Y348" s="58"/>
      <c r="AD348" s="59"/>
      <c r="AE348" s="60"/>
      <c r="AF348" s="61"/>
      <c r="AG348" s="59"/>
      <c r="AH348" s="61"/>
      <c r="AJ348" s="61"/>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48"/>
      <c r="BP348" s="29"/>
      <c r="BQ348" s="29"/>
      <c r="BR348" s="29"/>
      <c r="BS348" s="29"/>
      <c r="BT348" s="29"/>
      <c r="BU348" s="29"/>
      <c r="BV348" s="29"/>
      <c r="BW348" s="29"/>
      <c r="BX348" s="29"/>
      <c r="BY348" s="29"/>
      <c r="BZ348" s="29"/>
      <c r="CA348" s="29"/>
      <c r="CB348" s="29"/>
      <c r="CC348" s="29"/>
      <c r="CD348" s="29"/>
      <c r="CE348" s="29"/>
      <c r="CF348" s="29"/>
      <c r="CG348" s="29"/>
      <c r="CH348" s="29"/>
      <c r="CI348" s="29"/>
      <c r="CJ348" s="29"/>
      <c r="CK348" s="29"/>
      <c r="CL348" s="29"/>
      <c r="CM348" s="29"/>
      <c r="CN348" s="29"/>
      <c r="CO348" s="29"/>
      <c r="CP348" s="29"/>
      <c r="CQ348" s="29"/>
      <c r="CR348" s="29"/>
    </row>
    <row r="349" spans="1:96" s="28" customFormat="1" ht="30" customHeight="1">
      <c r="A349" s="49"/>
      <c r="B349" s="50"/>
      <c r="C349" s="51"/>
      <c r="D349" s="49"/>
      <c r="E349" s="52"/>
      <c r="F349" s="53"/>
      <c r="G349" s="49"/>
      <c r="H349" s="49"/>
      <c r="I349" s="49"/>
      <c r="J349" s="52"/>
      <c r="K349" s="54"/>
      <c r="L349" s="54"/>
      <c r="M349" s="55"/>
      <c r="N349" s="55"/>
      <c r="O349" s="56"/>
      <c r="P349" s="52"/>
      <c r="Q349" s="49"/>
      <c r="R349" s="52"/>
      <c r="S349" s="52"/>
      <c r="T349" s="328"/>
      <c r="U349" s="331"/>
      <c r="V349" s="57"/>
      <c r="W349" s="57"/>
      <c r="X349" s="331"/>
      <c r="Y349" s="58"/>
      <c r="AD349" s="59"/>
      <c r="AE349" s="60"/>
      <c r="AF349" s="61"/>
      <c r="AG349" s="59"/>
      <c r="AH349" s="61"/>
      <c r="AJ349" s="61"/>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48"/>
      <c r="BP349" s="29"/>
      <c r="BQ349" s="29"/>
      <c r="BR349" s="29"/>
      <c r="BS349" s="29"/>
      <c r="BT349" s="29"/>
      <c r="BU349" s="29"/>
      <c r="BV349" s="29"/>
      <c r="BW349" s="29"/>
      <c r="BX349" s="29"/>
      <c r="BY349" s="29"/>
      <c r="BZ349" s="29"/>
      <c r="CA349" s="29"/>
      <c r="CB349" s="29"/>
      <c r="CC349" s="29"/>
      <c r="CD349" s="29"/>
      <c r="CE349" s="29"/>
      <c r="CF349" s="29"/>
      <c r="CG349" s="29"/>
      <c r="CH349" s="29"/>
      <c r="CI349" s="29"/>
      <c r="CJ349" s="29"/>
      <c r="CK349" s="29"/>
      <c r="CL349" s="29"/>
      <c r="CM349" s="29"/>
      <c r="CN349" s="29"/>
      <c r="CO349" s="29"/>
      <c r="CP349" s="29"/>
      <c r="CQ349" s="29"/>
      <c r="CR349" s="29"/>
    </row>
    <row r="350" spans="1:96" s="28" customFormat="1" ht="30" customHeight="1">
      <c r="A350" s="49"/>
      <c r="B350" s="50"/>
      <c r="C350" s="51"/>
      <c r="D350" s="49"/>
      <c r="E350" s="52"/>
      <c r="F350" s="53"/>
      <c r="G350" s="49"/>
      <c r="H350" s="49"/>
      <c r="I350" s="49"/>
      <c r="J350" s="52"/>
      <c r="K350" s="54"/>
      <c r="L350" s="54"/>
      <c r="M350" s="55"/>
      <c r="N350" s="55"/>
      <c r="O350" s="56"/>
      <c r="P350" s="52"/>
      <c r="Q350" s="49"/>
      <c r="R350" s="52"/>
      <c r="S350" s="52"/>
      <c r="T350" s="328"/>
      <c r="U350" s="331"/>
      <c r="V350" s="57"/>
      <c r="W350" s="57"/>
      <c r="X350" s="331"/>
      <c r="Y350" s="58"/>
      <c r="AD350" s="59"/>
      <c r="AE350" s="60"/>
      <c r="AF350" s="61"/>
      <c r="AG350" s="59"/>
      <c r="AH350" s="61"/>
      <c r="AJ350" s="61"/>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48"/>
      <c r="BP350" s="29"/>
      <c r="BQ350" s="29"/>
      <c r="BR350" s="29"/>
      <c r="BS350" s="29"/>
      <c r="BT350" s="29"/>
      <c r="BU350" s="29"/>
      <c r="BV350" s="29"/>
      <c r="BW350" s="29"/>
      <c r="BX350" s="29"/>
      <c r="BY350" s="29"/>
      <c r="BZ350" s="29"/>
      <c r="CA350" s="29"/>
      <c r="CB350" s="29"/>
      <c r="CC350" s="29"/>
      <c r="CD350" s="29"/>
      <c r="CE350" s="29"/>
      <c r="CF350" s="29"/>
      <c r="CG350" s="29"/>
      <c r="CH350" s="29"/>
      <c r="CI350" s="29"/>
      <c r="CJ350" s="29"/>
      <c r="CK350" s="29"/>
      <c r="CL350" s="29"/>
      <c r="CM350" s="29"/>
      <c r="CN350" s="29"/>
      <c r="CO350" s="29"/>
      <c r="CP350" s="29"/>
      <c r="CQ350" s="29"/>
      <c r="CR350" s="29"/>
    </row>
    <row r="351" spans="1:96" s="28" customFormat="1" ht="30" customHeight="1">
      <c r="A351" s="49"/>
      <c r="B351" s="50"/>
      <c r="C351" s="51"/>
      <c r="D351" s="49"/>
      <c r="E351" s="52"/>
      <c r="F351" s="53"/>
      <c r="G351" s="49"/>
      <c r="H351" s="49"/>
      <c r="I351" s="49"/>
      <c r="J351" s="52"/>
      <c r="K351" s="54"/>
      <c r="L351" s="54"/>
      <c r="M351" s="55"/>
      <c r="N351" s="55"/>
      <c r="O351" s="56"/>
      <c r="P351" s="52"/>
      <c r="Q351" s="49"/>
      <c r="R351" s="52"/>
      <c r="S351" s="52"/>
      <c r="T351" s="328"/>
      <c r="U351" s="331"/>
      <c r="V351" s="57"/>
      <c r="W351" s="57"/>
      <c r="X351" s="331"/>
      <c r="Y351" s="58"/>
      <c r="AD351" s="59"/>
      <c r="AE351" s="60"/>
      <c r="AF351" s="61"/>
      <c r="AG351" s="59"/>
      <c r="AH351" s="61"/>
      <c r="AJ351" s="61"/>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48"/>
      <c r="BP351" s="29"/>
      <c r="BQ351" s="29"/>
      <c r="BR351" s="29"/>
      <c r="BS351" s="29"/>
      <c r="BT351" s="29"/>
      <c r="BU351" s="29"/>
      <c r="BV351" s="29"/>
      <c r="BW351" s="29"/>
      <c r="BX351" s="29"/>
      <c r="BY351" s="29"/>
      <c r="BZ351" s="29"/>
      <c r="CA351" s="29"/>
      <c r="CB351" s="29"/>
      <c r="CC351" s="29"/>
      <c r="CD351" s="29"/>
      <c r="CE351" s="29"/>
      <c r="CF351" s="29"/>
      <c r="CG351" s="29"/>
      <c r="CH351" s="29"/>
      <c r="CI351" s="29"/>
      <c r="CJ351" s="29"/>
      <c r="CK351" s="29"/>
      <c r="CL351" s="29"/>
      <c r="CM351" s="29"/>
      <c r="CN351" s="29"/>
      <c r="CO351" s="29"/>
      <c r="CP351" s="29"/>
      <c r="CQ351" s="29"/>
      <c r="CR351" s="29"/>
    </row>
    <row r="352" spans="1:96" s="28" customFormat="1" ht="30" customHeight="1">
      <c r="A352" s="49"/>
      <c r="B352" s="50"/>
      <c r="C352" s="51"/>
      <c r="D352" s="49"/>
      <c r="E352" s="52"/>
      <c r="F352" s="53"/>
      <c r="G352" s="49"/>
      <c r="H352" s="49"/>
      <c r="I352" s="49"/>
      <c r="J352" s="52"/>
      <c r="K352" s="54"/>
      <c r="L352" s="54"/>
      <c r="M352" s="55"/>
      <c r="N352" s="55"/>
      <c r="O352" s="56"/>
      <c r="P352" s="52"/>
      <c r="Q352" s="49"/>
      <c r="R352" s="52"/>
      <c r="S352" s="52"/>
      <c r="T352" s="328"/>
      <c r="U352" s="331"/>
      <c r="V352" s="57"/>
      <c r="W352" s="57"/>
      <c r="X352" s="331"/>
      <c r="Y352" s="58"/>
      <c r="AD352" s="59"/>
      <c r="AE352" s="60"/>
      <c r="AF352" s="61"/>
      <c r="AG352" s="59"/>
      <c r="AH352" s="61"/>
      <c r="AJ352" s="61"/>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48"/>
      <c r="BP352" s="29"/>
      <c r="BQ352" s="29"/>
      <c r="BR352" s="29"/>
      <c r="BS352" s="29"/>
      <c r="BT352" s="29"/>
      <c r="BU352" s="29"/>
      <c r="BV352" s="29"/>
      <c r="BW352" s="29"/>
      <c r="BX352" s="29"/>
      <c r="BY352" s="29"/>
      <c r="BZ352" s="29"/>
      <c r="CA352" s="29"/>
      <c r="CB352" s="29"/>
      <c r="CC352" s="29"/>
      <c r="CD352" s="29"/>
      <c r="CE352" s="29"/>
      <c r="CF352" s="29"/>
      <c r="CG352" s="29"/>
      <c r="CH352" s="29"/>
      <c r="CI352" s="29"/>
      <c r="CJ352" s="29"/>
      <c r="CK352" s="29"/>
      <c r="CL352" s="29"/>
      <c r="CM352" s="29"/>
      <c r="CN352" s="29"/>
      <c r="CO352" s="29"/>
      <c r="CP352" s="29"/>
      <c r="CQ352" s="29"/>
      <c r="CR352" s="29"/>
    </row>
    <row r="353" spans="7:96" s="23" customFormat="1">
      <c r="G353" s="62"/>
      <c r="H353" s="62"/>
      <c r="I353" s="62"/>
      <c r="J353" s="354"/>
      <c r="K353" s="63"/>
      <c r="L353" s="63"/>
      <c r="M353" s="64"/>
      <c r="N353" s="65"/>
      <c r="O353" s="66"/>
      <c r="P353" s="63"/>
      <c r="Q353" s="32"/>
      <c r="T353" s="329"/>
      <c r="U353" s="332"/>
      <c r="V353" s="67"/>
      <c r="W353" s="67"/>
      <c r="X353" s="332"/>
      <c r="Y353" s="63"/>
      <c r="Z353" s="63"/>
      <c r="AA353" s="63"/>
      <c r="AD353" s="68"/>
      <c r="AE353" s="69"/>
      <c r="AF353" s="62"/>
      <c r="AG353" s="68"/>
      <c r="AH353" s="62"/>
      <c r="AJ353" s="62"/>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70"/>
      <c r="BP353" s="24"/>
      <c r="BQ353" s="24"/>
      <c r="BR353" s="24"/>
      <c r="BS353" s="24"/>
      <c r="BT353" s="24"/>
      <c r="BU353" s="24"/>
      <c r="BV353" s="24"/>
      <c r="BW353" s="24"/>
      <c r="BX353" s="24"/>
      <c r="BY353" s="24"/>
      <c r="BZ353" s="24"/>
      <c r="CA353" s="24"/>
      <c r="CB353" s="24"/>
      <c r="CC353" s="24"/>
      <c r="CD353" s="24"/>
      <c r="CE353" s="24"/>
      <c r="CF353" s="24"/>
      <c r="CG353" s="24"/>
      <c r="CH353" s="24"/>
      <c r="CI353" s="24"/>
      <c r="CJ353" s="24"/>
      <c r="CK353" s="24"/>
      <c r="CL353" s="24"/>
      <c r="CM353" s="24"/>
      <c r="CN353" s="24"/>
      <c r="CO353" s="24"/>
      <c r="CP353" s="24"/>
      <c r="CQ353" s="24"/>
      <c r="CR353" s="24"/>
    </row>
  </sheetData>
  <autoFilter ref="A2:CR47">
    <filterColumn colId="4" showButton="0"/>
    <filterColumn colId="27" showButton="0"/>
    <filterColumn colId="29" showButton="0"/>
    <filterColumn colId="31" showButton="0"/>
    <filterColumn colId="32" showButton="0"/>
    <filterColumn colId="33" showButton="0"/>
    <filterColumn colId="34" showButton="0"/>
    <filterColumn colId="35" showButton="0"/>
  </autoFilter>
  <mergeCells count="49">
    <mergeCell ref="A1:P1"/>
    <mergeCell ref="AB47:AC47"/>
    <mergeCell ref="O17:O21"/>
    <mergeCell ref="P17:P21"/>
    <mergeCell ref="O23:O27"/>
    <mergeCell ref="P23:P27"/>
    <mergeCell ref="O28:O32"/>
    <mergeCell ref="P28:P32"/>
    <mergeCell ref="O33:O37"/>
    <mergeCell ref="P33:P37"/>
    <mergeCell ref="G2:G3"/>
    <mergeCell ref="J2:J3"/>
    <mergeCell ref="K2:K3"/>
    <mergeCell ref="L2:L3"/>
    <mergeCell ref="H2:H3"/>
    <mergeCell ref="I2:I3"/>
    <mergeCell ref="A2:A3"/>
    <mergeCell ref="B2:B3"/>
    <mergeCell ref="C2:C3"/>
    <mergeCell ref="D2:D3"/>
    <mergeCell ref="E2:F2"/>
    <mergeCell ref="AL17:AL21"/>
    <mergeCell ref="N28:N32"/>
    <mergeCell ref="M17:M21"/>
    <mergeCell ref="N17:N21"/>
    <mergeCell ref="N7:N8"/>
    <mergeCell ref="AM17:AM22"/>
    <mergeCell ref="AD2:AE2"/>
    <mergeCell ref="M4:M6"/>
    <mergeCell ref="M7:M8"/>
    <mergeCell ref="N23:N27"/>
    <mergeCell ref="AF2:AK2"/>
    <mergeCell ref="AB2:AC2"/>
    <mergeCell ref="M23:M27"/>
    <mergeCell ref="O4:O6"/>
    <mergeCell ref="AL4:AL6"/>
    <mergeCell ref="N4:N6"/>
    <mergeCell ref="P4:P6"/>
    <mergeCell ref="AL7:AL8"/>
    <mergeCell ref="O7:O8"/>
    <mergeCell ref="P7:P8"/>
    <mergeCell ref="AL23:AL40"/>
    <mergeCell ref="M39:M40"/>
    <mergeCell ref="N39:N40"/>
    <mergeCell ref="O39:O40"/>
    <mergeCell ref="P39:P40"/>
    <mergeCell ref="M28:M32"/>
    <mergeCell ref="M33:M37"/>
    <mergeCell ref="N33:N37"/>
  </mergeCells>
  <dataValidations count="4">
    <dataValidation type="list" allowBlank="1" showInputMessage="1" showErrorMessage="1" sqref="J4:J45">
      <formula1>$BF$4:$BF$11</formula1>
    </dataValidation>
    <dataValidation type="list" allowBlank="1" showInputMessage="1" showErrorMessage="1" sqref="K4:K45">
      <formula1>$BG$4:$BG$17</formula1>
    </dataValidation>
    <dataValidation type="list" allowBlank="1" showInputMessage="1" showErrorMessage="1" sqref="L4:L45">
      <formula1>$BH$4:$BH$5</formula1>
    </dataValidation>
    <dataValidation type="list" allowBlank="1" showInputMessage="1" showErrorMessage="1" sqref="A4:A46">
      <formula1>$BE$4:$BE$11</formula1>
    </dataValidation>
  </dataValidations>
  <pageMargins left="0.19685039370078741" right="0.19685039370078741" top="0.31496062992125984" bottom="0.35433070866141736" header="0.15748031496062992" footer="0.15748031496062992"/>
  <pageSetup paperSize="9" scale="23" orientation="landscape" r:id="rId1"/>
  <rowBreaks count="1" manualBreakCount="1">
    <brk id="47" max="36" man="1"/>
  </rowBreaks>
  <ignoredErrors>
    <ignoredError sqref="O42" formula="1"/>
  </ignoredErrors>
  <drawing r:id="rId2"/>
</worksheet>
</file>

<file path=xl/worksheets/sheet5.xml><?xml version="1.0" encoding="utf-8"?>
<worksheet xmlns="http://schemas.openxmlformats.org/spreadsheetml/2006/main" xmlns:r="http://schemas.openxmlformats.org/officeDocument/2006/relationships">
  <sheetPr>
    <tabColor rgb="FF00FF00"/>
  </sheetPr>
  <dimension ref="A1:CM17"/>
  <sheetViews>
    <sheetView view="pageBreakPreview" zoomScale="80" zoomScaleNormal="70" zoomScaleSheetLayoutView="80" workbookViewId="0">
      <selection activeCell="Q4" sqref="Q4:Q5"/>
    </sheetView>
  </sheetViews>
  <sheetFormatPr defaultColWidth="9.140625" defaultRowHeight="12.75"/>
  <cols>
    <col min="1" max="1" width="7.42578125" style="36" customWidth="1"/>
    <col min="2" max="2" width="10.140625" style="36" customWidth="1"/>
    <col min="3" max="3" width="19" style="36" customWidth="1"/>
    <col min="4" max="4" width="66.5703125" style="36" bestFit="1" customWidth="1"/>
    <col min="5" max="5" width="28.42578125" style="36" customWidth="1"/>
    <col min="6" max="6" width="8.28515625" style="36" bestFit="1" customWidth="1"/>
    <col min="7" max="8" width="16" style="36" customWidth="1"/>
    <col min="9" max="9" width="17.28515625" style="76" customWidth="1"/>
    <col min="10" max="10" width="15.7109375" style="87" customWidth="1"/>
    <col min="11" max="11" width="16.85546875" style="76" customWidth="1"/>
    <col min="12" max="12" width="14.7109375" style="87" bestFit="1" customWidth="1"/>
    <col min="13" max="13" width="12.85546875" style="87" customWidth="1"/>
    <col min="14" max="14" width="13" style="87" customWidth="1"/>
    <col min="15" max="15" width="11.140625" style="87" bestFit="1" customWidth="1"/>
    <col min="16" max="16" width="9.28515625" style="87" customWidth="1"/>
    <col min="17" max="17" width="6.5703125" style="88" bestFit="1" customWidth="1"/>
    <col min="18" max="18" width="8.28515625" style="36" customWidth="1"/>
    <col min="19" max="19" width="6" style="36" customWidth="1"/>
    <col min="20" max="20" width="8.140625" style="36" customWidth="1"/>
    <col min="21" max="21" width="5.7109375" style="36" customWidth="1"/>
    <col min="22" max="22" width="9.5703125" style="36" customWidth="1"/>
    <col min="23" max="23" width="12.42578125" style="36" customWidth="1"/>
    <col min="24" max="24" width="21.5703125" style="36" customWidth="1"/>
    <col min="25" max="25" width="86.28515625" style="34" customWidth="1"/>
    <col min="26" max="84" width="9.140625" style="34"/>
    <col min="85" max="86" width="9.140625" style="36"/>
    <col min="87" max="87" width="9.140625" style="34"/>
    <col min="88" max="88" width="10.42578125" style="34" customWidth="1"/>
    <col min="89" max="89" width="10.28515625" style="34" customWidth="1"/>
    <col min="90" max="91" width="9.140625" style="34"/>
    <col min="92" max="93" width="9.140625" style="36"/>
    <col min="94" max="97" width="0" style="36" hidden="1" customWidth="1"/>
    <col min="98" max="16384" width="9.140625" style="36"/>
  </cols>
  <sheetData>
    <row r="1" spans="1:91" ht="70.5" customHeight="1" thickBot="1">
      <c r="A1" s="999" t="s">
        <v>216</v>
      </c>
      <c r="B1" s="999"/>
      <c r="C1" s="999"/>
      <c r="D1" s="999"/>
      <c r="E1" s="999"/>
      <c r="F1" s="999"/>
      <c r="G1" s="999"/>
      <c r="H1" s="999"/>
      <c r="I1" s="999"/>
      <c r="J1" s="999"/>
      <c r="K1" s="999"/>
      <c r="L1" s="999"/>
      <c r="M1" s="999"/>
      <c r="N1" s="999"/>
      <c r="O1" s="999"/>
      <c r="P1" s="999"/>
      <c r="Q1" s="999"/>
      <c r="R1" s="999"/>
      <c r="S1" s="999"/>
      <c r="T1" s="999"/>
      <c r="U1" s="999"/>
      <c r="V1" s="999"/>
      <c r="W1" s="999"/>
      <c r="X1" s="999"/>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row>
    <row r="2" spans="1:91" ht="68.25" customHeight="1">
      <c r="A2" s="1000" t="s">
        <v>102</v>
      </c>
      <c r="B2" s="1002" t="s">
        <v>103</v>
      </c>
      <c r="C2" s="1002" t="s">
        <v>104</v>
      </c>
      <c r="D2" s="1002" t="s">
        <v>106</v>
      </c>
      <c r="E2" s="1002"/>
      <c r="F2" s="1008" t="s">
        <v>183</v>
      </c>
      <c r="G2" s="995" t="s">
        <v>157</v>
      </c>
      <c r="H2" s="995" t="s">
        <v>158</v>
      </c>
      <c r="I2" s="25" t="s">
        <v>185</v>
      </c>
      <c r="J2" s="26" t="s">
        <v>108</v>
      </c>
      <c r="K2" s="26" t="s">
        <v>109</v>
      </c>
      <c r="L2" s="27" t="s">
        <v>110</v>
      </c>
      <c r="M2" s="1004" t="s">
        <v>67</v>
      </c>
      <c r="N2" s="1006" t="s">
        <v>68</v>
      </c>
      <c r="O2" s="1010" t="s">
        <v>66</v>
      </c>
      <c r="P2" s="1011"/>
      <c r="Q2" s="974" t="s">
        <v>119</v>
      </c>
      <c r="R2" s="975"/>
      <c r="S2" s="1012" t="s">
        <v>1</v>
      </c>
      <c r="T2" s="1013"/>
      <c r="U2" s="1013"/>
      <c r="V2" s="1013"/>
      <c r="W2" s="1013"/>
      <c r="X2" s="1014"/>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row>
    <row r="3" spans="1:91" ht="49.5" customHeight="1" thickBot="1">
      <c r="A3" s="1001"/>
      <c r="B3" s="1003"/>
      <c r="C3" s="1003"/>
      <c r="D3" s="524" t="s">
        <v>120</v>
      </c>
      <c r="E3" s="525" t="s">
        <v>146</v>
      </c>
      <c r="F3" s="1009"/>
      <c r="G3" s="1015"/>
      <c r="H3" s="1015"/>
      <c r="I3" s="526" t="s">
        <v>122</v>
      </c>
      <c r="J3" s="527" t="s">
        <v>123</v>
      </c>
      <c r="K3" s="527" t="s">
        <v>124</v>
      </c>
      <c r="L3" s="528" t="s">
        <v>199</v>
      </c>
      <c r="M3" s="1005"/>
      <c r="N3" s="1007"/>
      <c r="O3" s="529" t="s">
        <v>70</v>
      </c>
      <c r="P3" s="530" t="s">
        <v>71</v>
      </c>
      <c r="Q3" s="531" t="s">
        <v>129</v>
      </c>
      <c r="R3" s="532" t="s">
        <v>130</v>
      </c>
      <c r="S3" s="533" t="s">
        <v>131</v>
      </c>
      <c r="T3" s="534" t="s">
        <v>166</v>
      </c>
      <c r="U3" s="534" t="s">
        <v>132</v>
      </c>
      <c r="V3" s="534" t="s">
        <v>133</v>
      </c>
      <c r="W3" s="534" t="s">
        <v>165</v>
      </c>
      <c r="X3" s="535" t="s">
        <v>134</v>
      </c>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row>
    <row r="4" spans="1:91" s="44" customFormat="1" ht="69.75" customHeight="1">
      <c r="A4" s="519"/>
      <c r="B4" s="520" t="s">
        <v>301</v>
      </c>
      <c r="C4" s="520" t="s">
        <v>353</v>
      </c>
      <c r="D4" s="586" t="s">
        <v>258</v>
      </c>
      <c r="E4" s="521" t="s">
        <v>354</v>
      </c>
      <c r="F4" s="522">
        <v>543</v>
      </c>
      <c r="G4" s="584" t="s">
        <v>58</v>
      </c>
      <c r="H4" s="584" t="s">
        <v>360</v>
      </c>
      <c r="I4" s="580">
        <v>1437453.48</v>
      </c>
      <c r="J4" s="581">
        <v>1000000</v>
      </c>
      <c r="K4" s="578">
        <f>J4*1.2</f>
        <v>1200000</v>
      </c>
      <c r="L4" s="536">
        <f>I4-K4</f>
        <v>237453.47999999998</v>
      </c>
      <c r="M4" s="551">
        <v>60</v>
      </c>
      <c r="N4" s="552">
        <v>30</v>
      </c>
      <c r="O4" s="552">
        <v>0</v>
      </c>
      <c r="P4" s="553">
        <v>2600</v>
      </c>
      <c r="Q4" s="1091">
        <v>100</v>
      </c>
      <c r="R4" s="523"/>
      <c r="S4" s="519">
        <v>1</v>
      </c>
      <c r="T4" s="519"/>
      <c r="U4" s="519"/>
      <c r="V4" s="519"/>
      <c r="W4" s="519"/>
      <c r="X4" s="563" t="s">
        <v>383</v>
      </c>
      <c r="AY4" s="43"/>
      <c r="AZ4" s="43"/>
      <c r="BA4" s="43"/>
      <c r="CI4" s="43"/>
      <c r="CJ4" s="43"/>
      <c r="CK4" s="43"/>
      <c r="CL4" s="43"/>
      <c r="CM4" s="43"/>
    </row>
    <row r="5" spans="1:91" s="44" customFormat="1" ht="69.75" customHeight="1" thickBot="1">
      <c r="A5" s="351"/>
      <c r="B5" s="419" t="s">
        <v>301</v>
      </c>
      <c r="C5" s="419" t="s">
        <v>210</v>
      </c>
      <c r="D5" s="406" t="s">
        <v>297</v>
      </c>
      <c r="E5" s="417" t="s">
        <v>355</v>
      </c>
      <c r="F5" s="512">
        <v>1913</v>
      </c>
      <c r="G5" s="584" t="s">
        <v>58</v>
      </c>
      <c r="H5" s="584" t="s">
        <v>360</v>
      </c>
      <c r="I5" s="582">
        <v>376000</v>
      </c>
      <c r="J5" s="583">
        <v>309541.06</v>
      </c>
      <c r="K5" s="579">
        <f>J5*1.2</f>
        <v>371449.272</v>
      </c>
      <c r="L5" s="536">
        <f>I5-K5</f>
        <v>4550.7280000000028</v>
      </c>
      <c r="M5" s="554">
        <v>50</v>
      </c>
      <c r="N5" s="555">
        <v>5</v>
      </c>
      <c r="O5" s="555">
        <v>100</v>
      </c>
      <c r="P5" s="556">
        <v>400</v>
      </c>
      <c r="Q5" s="1092">
        <v>100</v>
      </c>
      <c r="R5" s="286"/>
      <c r="S5" s="351">
        <v>1</v>
      </c>
      <c r="T5" s="351"/>
      <c r="U5" s="351"/>
      <c r="V5" s="351"/>
      <c r="W5" s="351"/>
      <c r="X5" s="563" t="s">
        <v>364</v>
      </c>
      <c r="AY5" s="43"/>
      <c r="AZ5" s="43"/>
      <c r="BA5" s="43"/>
      <c r="CI5" s="43"/>
      <c r="CJ5" s="43"/>
      <c r="CK5" s="43"/>
      <c r="CL5" s="43"/>
      <c r="CM5" s="43"/>
    </row>
    <row r="6" spans="1:91" s="44" customFormat="1" ht="42" customHeight="1">
      <c r="A6" s="308"/>
      <c r="B6" s="343"/>
      <c r="C6" s="343"/>
      <c r="D6" s="343"/>
      <c r="E6" s="308"/>
      <c r="F6" s="309">
        <f>SUM(F4:F5)</f>
        <v>2456</v>
      </c>
      <c r="G6" s="309"/>
      <c r="H6" s="309"/>
      <c r="I6" s="577">
        <f>SUM(I4:I5)</f>
        <v>1813453.48</v>
      </c>
      <c r="J6" s="577">
        <f>SUM(J4:J5)</f>
        <v>1309541.06</v>
      </c>
      <c r="K6" s="577">
        <f>SUM(K4:K5)</f>
        <v>1571449.2719999999</v>
      </c>
      <c r="L6" s="513"/>
      <c r="M6" s="537"/>
      <c r="N6" s="537"/>
      <c r="O6" s="537"/>
      <c r="P6" s="537"/>
      <c r="Q6" s="310"/>
      <c r="R6" s="311"/>
      <c r="S6" s="308">
        <f>S4+S5</f>
        <v>2</v>
      </c>
      <c r="T6" s="308">
        <f>T4+T5</f>
        <v>0</v>
      </c>
      <c r="U6" s="308">
        <f>U4+U5</f>
        <v>0</v>
      </c>
      <c r="V6" s="308">
        <f>V4+V5</f>
        <v>0</v>
      </c>
      <c r="W6" s="308"/>
      <c r="X6" s="310"/>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I6" s="43"/>
      <c r="CJ6" s="43"/>
      <c r="CK6" s="43"/>
      <c r="CL6" s="43"/>
      <c r="CM6" s="43"/>
    </row>
    <row r="7" spans="1:91" ht="20.25">
      <c r="C7" s="511"/>
    </row>
    <row r="17" spans="9:9">
      <c r="I17" s="76" t="s">
        <v>173</v>
      </c>
    </row>
  </sheetData>
  <mergeCells count="13">
    <mergeCell ref="A1:X1"/>
    <mergeCell ref="A2:A3"/>
    <mergeCell ref="B2:B3"/>
    <mergeCell ref="C2:C3"/>
    <mergeCell ref="D2:E2"/>
    <mergeCell ref="M2:M3"/>
    <mergeCell ref="N2:N3"/>
    <mergeCell ref="F2:F3"/>
    <mergeCell ref="O2:P2"/>
    <mergeCell ref="Q2:R2"/>
    <mergeCell ref="S2:X2"/>
    <mergeCell ref="G2:G3"/>
    <mergeCell ref="H2:H3"/>
  </mergeCells>
  <dataValidations count="2">
    <dataValidation type="whole" allowBlank="1" showInputMessage="1" showErrorMessage="1" sqref="S2:W2 S6:W65521">
      <formula1>0</formula1>
      <formula2>10</formula2>
    </dataValidation>
    <dataValidation type="list" allowBlank="1" showInputMessage="1" showErrorMessage="1" sqref="A2:A65521">
      <formula1>#REF!</formula1>
    </dataValidation>
  </dataValidations>
  <pageMargins left="0.21" right="0.28000000000000003" top="0.74803149606299213" bottom="0.74803149606299213" header="0.31496062992125984" footer="0.31496062992125984"/>
  <pageSetup paperSize="9" scale="35" orientation="landscape" r:id="rId1"/>
</worksheet>
</file>

<file path=xl/worksheets/sheet6.xml><?xml version="1.0" encoding="utf-8"?>
<worksheet xmlns="http://schemas.openxmlformats.org/spreadsheetml/2006/main" xmlns:r="http://schemas.openxmlformats.org/officeDocument/2006/relationships">
  <sheetPr>
    <tabColor theme="2" tint="-0.249977111117893"/>
  </sheetPr>
  <dimension ref="A1:CI6"/>
  <sheetViews>
    <sheetView view="pageBreakPreview" zoomScale="70" zoomScaleNormal="70" zoomScaleSheetLayoutView="70" workbookViewId="0">
      <selection activeCell="D4" sqref="A4:D4"/>
    </sheetView>
  </sheetViews>
  <sheetFormatPr defaultColWidth="9.140625" defaultRowHeight="12.75"/>
  <cols>
    <col min="1" max="1" width="8.85546875" style="22" customWidth="1"/>
    <col min="2" max="2" width="12.7109375" style="22" customWidth="1"/>
    <col min="3" max="3" width="16.85546875" style="22" bestFit="1" customWidth="1"/>
    <col min="4" max="4" width="38.5703125" style="22" customWidth="1"/>
    <col min="5" max="5" width="15.7109375" style="22" customWidth="1"/>
    <col min="6" max="8" width="10.42578125" style="22" customWidth="1"/>
    <col min="9" max="9" width="18.140625" style="22" customWidth="1"/>
    <col min="10" max="10" width="24.42578125" style="22" customWidth="1"/>
    <col min="11" max="11" width="18" style="22" customWidth="1"/>
    <col min="12" max="12" width="21" style="22" customWidth="1"/>
    <col min="13" max="13" width="21.140625" style="19" customWidth="1"/>
    <col min="14" max="14" width="18" style="22" customWidth="1"/>
    <col min="15" max="15" width="11.85546875" style="22" hidden="1" customWidth="1"/>
    <col min="16" max="16" width="10.42578125" style="22" hidden="1" customWidth="1"/>
    <col min="17" max="17" width="11.7109375" style="22" hidden="1" customWidth="1"/>
    <col min="18" max="18" width="7.140625" style="86" customWidth="1"/>
    <col min="19" max="19" width="7.42578125" style="22" customWidth="1"/>
    <col min="20" max="20" width="5.5703125" style="22" bestFit="1" customWidth="1"/>
    <col min="21" max="21" width="10.5703125" style="22" customWidth="1"/>
    <col min="22" max="22" width="9.42578125" style="22" bestFit="1" customWidth="1"/>
    <col min="23" max="23" width="13.85546875" style="22" customWidth="1"/>
    <col min="24" max="24" width="7.85546875" style="22" customWidth="1"/>
    <col min="25" max="25" width="25.85546875" style="22" customWidth="1"/>
    <col min="26" max="48" width="9.140625" style="85"/>
    <col min="49" max="49" width="18.28515625" style="85" customWidth="1"/>
    <col min="50" max="80" width="9.140625" style="85"/>
    <col min="81" max="82" width="9.140625" style="22"/>
    <col min="83" max="83" width="9.140625" style="85"/>
    <col min="84" max="84" width="10.42578125" style="85" customWidth="1"/>
    <col min="85" max="85" width="10.28515625" style="85" customWidth="1"/>
    <col min="86" max="87" width="9.140625" style="85"/>
    <col min="88" max="89" width="9.140625" style="22"/>
    <col min="90" max="93" width="0" style="22" hidden="1" customWidth="1"/>
    <col min="94" max="16384" width="9.140625" style="22"/>
  </cols>
  <sheetData>
    <row r="1" spans="1:87" s="21" customFormat="1" ht="48" customHeight="1">
      <c r="A1" s="1020" t="s">
        <v>358</v>
      </c>
      <c r="B1" s="1020"/>
      <c r="C1" s="1020"/>
      <c r="D1" s="1020"/>
      <c r="E1" s="1020"/>
      <c r="F1" s="1020"/>
      <c r="G1" s="1020"/>
      <c r="H1" s="1020"/>
      <c r="I1" s="1020"/>
      <c r="J1" s="1020"/>
      <c r="K1" s="1020"/>
      <c r="L1" s="1020"/>
      <c r="M1" s="1020"/>
      <c r="N1" s="1020"/>
      <c r="O1" s="1020"/>
      <c r="P1" s="1020"/>
      <c r="Q1" s="1020"/>
      <c r="R1" s="1020"/>
      <c r="S1" s="1020"/>
      <c r="T1" s="1020"/>
      <c r="U1" s="1020"/>
      <c r="V1" s="1020"/>
      <c r="W1" s="1020"/>
      <c r="X1" s="1020"/>
      <c r="Y1" s="1020"/>
      <c r="CE1" s="85"/>
      <c r="CF1" s="85"/>
      <c r="CG1" s="85"/>
      <c r="CH1" s="85"/>
      <c r="CI1" s="85"/>
    </row>
    <row r="2" spans="1:87" s="21" customFormat="1" ht="39.950000000000003" customHeight="1">
      <c r="A2" s="1021" t="s">
        <v>102</v>
      </c>
      <c r="B2" s="1023" t="s">
        <v>103</v>
      </c>
      <c r="C2" s="1024" t="s">
        <v>104</v>
      </c>
      <c r="D2" s="1024" t="s">
        <v>106</v>
      </c>
      <c r="E2" s="1024"/>
      <c r="F2" s="1025" t="s">
        <v>181</v>
      </c>
      <c r="G2" s="1025" t="s">
        <v>182</v>
      </c>
      <c r="H2" s="1025" t="s">
        <v>183</v>
      </c>
      <c r="I2" s="1026" t="s">
        <v>145</v>
      </c>
      <c r="J2" s="1026" t="s">
        <v>151</v>
      </c>
      <c r="K2" s="242" t="s">
        <v>185</v>
      </c>
      <c r="L2" s="243" t="s">
        <v>108</v>
      </c>
      <c r="M2" s="243" t="s">
        <v>109</v>
      </c>
      <c r="N2" s="242" t="s">
        <v>110</v>
      </c>
      <c r="O2" s="1018" t="s">
        <v>152</v>
      </c>
      <c r="P2" s="1018" t="s">
        <v>153</v>
      </c>
      <c r="Q2" s="1018"/>
      <c r="R2" s="1018" t="s">
        <v>119</v>
      </c>
      <c r="S2" s="1018"/>
      <c r="T2" s="1019" t="s">
        <v>1</v>
      </c>
      <c r="U2" s="1019"/>
      <c r="V2" s="1019"/>
      <c r="W2" s="1019"/>
      <c r="X2" s="1019"/>
      <c r="Y2" s="1019"/>
      <c r="CE2" s="85"/>
      <c r="CF2" s="85"/>
      <c r="CG2" s="85"/>
      <c r="CH2" s="85"/>
      <c r="CI2" s="85"/>
    </row>
    <row r="3" spans="1:87" s="21" customFormat="1" ht="39.950000000000003" customHeight="1" thickBot="1">
      <c r="A3" s="1022"/>
      <c r="B3" s="1023"/>
      <c r="C3" s="1024"/>
      <c r="D3" s="267" t="s">
        <v>120</v>
      </c>
      <c r="E3" s="268" t="s">
        <v>146</v>
      </c>
      <c r="F3" s="1025"/>
      <c r="G3" s="1025"/>
      <c r="H3" s="1025"/>
      <c r="I3" s="1026"/>
      <c r="J3" s="1026"/>
      <c r="K3" s="367" t="s">
        <v>122</v>
      </c>
      <c r="L3" s="368" t="s">
        <v>123</v>
      </c>
      <c r="M3" s="368" t="s">
        <v>124</v>
      </c>
      <c r="N3" s="367" t="s">
        <v>199</v>
      </c>
      <c r="O3" s="1018"/>
      <c r="P3" s="266" t="s">
        <v>154</v>
      </c>
      <c r="Q3" s="266" t="s">
        <v>155</v>
      </c>
      <c r="R3" s="229" t="s">
        <v>129</v>
      </c>
      <c r="S3" s="244" t="s">
        <v>130</v>
      </c>
      <c r="T3" s="239" t="s">
        <v>131</v>
      </c>
      <c r="U3" s="240" t="s">
        <v>166</v>
      </c>
      <c r="V3" s="240" t="s">
        <v>132</v>
      </c>
      <c r="W3" s="240" t="s">
        <v>133</v>
      </c>
      <c r="X3" s="240" t="s">
        <v>165</v>
      </c>
      <c r="Y3" s="241" t="s">
        <v>134</v>
      </c>
      <c r="CE3" s="85"/>
      <c r="CF3" s="85"/>
      <c r="CG3" s="85"/>
      <c r="CH3" s="85"/>
      <c r="CI3" s="85"/>
    </row>
    <row r="4" spans="1:87" s="20" customFormat="1" ht="90.75" customHeight="1" thickBot="1">
      <c r="A4" s="265"/>
      <c r="B4" s="346"/>
      <c r="C4" s="346"/>
      <c r="D4" s="347"/>
      <c r="E4" s="346"/>
      <c r="F4" s="313"/>
      <c r="G4" s="313"/>
      <c r="H4" s="351"/>
      <c r="I4" s="313"/>
      <c r="J4" s="365"/>
      <c r="K4" s="369"/>
      <c r="L4" s="370"/>
      <c r="M4" s="370"/>
      <c r="N4" s="371"/>
      <c r="O4" s="366"/>
      <c r="P4" s="348"/>
      <c r="Q4" s="348"/>
      <c r="R4" s="349"/>
      <c r="S4" s="349"/>
      <c r="T4" s="350"/>
      <c r="U4" s="350"/>
      <c r="V4" s="350"/>
      <c r="W4" s="350"/>
      <c r="X4" s="350"/>
      <c r="Y4" s="350"/>
      <c r="Z4" s="1016"/>
      <c r="AA4" s="1017"/>
      <c r="AB4" s="1017"/>
      <c r="AC4" s="1017"/>
      <c r="AD4" s="1017"/>
      <c r="AE4" s="1017"/>
      <c r="AF4" s="1017"/>
      <c r="AG4" s="1017"/>
      <c r="AH4" s="1017"/>
      <c r="AI4" s="1017"/>
      <c r="AJ4" s="1017"/>
      <c r="AK4" s="1017"/>
      <c r="AL4" s="1017"/>
      <c r="AM4" s="1017"/>
      <c r="AN4" s="1017"/>
      <c r="AO4" s="1017"/>
      <c r="AP4" s="1017"/>
      <c r="AQ4" s="1017"/>
      <c r="AR4" s="1017"/>
      <c r="AS4" s="318"/>
      <c r="AU4" s="17" t="s">
        <v>135</v>
      </c>
      <c r="AV4" s="17" t="s">
        <v>58</v>
      </c>
      <c r="AW4" s="17" t="s">
        <v>30</v>
      </c>
      <c r="AX4" s="17" t="s">
        <v>47</v>
      </c>
      <c r="CE4" s="17" t="s">
        <v>135</v>
      </c>
      <c r="CF4" s="17" t="s">
        <v>58</v>
      </c>
      <c r="CG4" s="17" t="s">
        <v>147</v>
      </c>
      <c r="CH4" s="17"/>
      <c r="CI4" s="17"/>
    </row>
    <row r="5" spans="1:87" s="18" customFormat="1" ht="90.75" customHeight="1" thickBot="1">
      <c r="A5" s="265"/>
      <c r="B5" s="346"/>
      <c r="C5" s="346"/>
      <c r="D5" s="347"/>
      <c r="E5" s="346"/>
      <c r="F5" s="313"/>
      <c r="G5" s="313"/>
      <c r="H5" s="351"/>
      <c r="I5" s="313"/>
      <c r="J5" s="365"/>
      <c r="K5" s="372"/>
      <c r="L5" s="373"/>
      <c r="M5" s="374"/>
      <c r="N5" s="371"/>
      <c r="O5" s="366"/>
      <c r="P5" s="348"/>
      <c r="Q5" s="348"/>
      <c r="R5" s="349"/>
      <c r="S5" s="349"/>
      <c r="T5" s="350"/>
      <c r="U5" s="350"/>
      <c r="V5" s="350"/>
      <c r="W5" s="350"/>
      <c r="X5" s="350"/>
      <c r="Y5" s="350"/>
      <c r="Z5" s="17"/>
      <c r="AA5" s="17"/>
      <c r="AB5" s="17"/>
      <c r="AC5" s="17"/>
      <c r="AD5" s="17"/>
      <c r="AE5" s="17"/>
      <c r="AF5" s="17"/>
      <c r="AG5" s="17"/>
      <c r="AH5" s="17"/>
      <c r="AI5" s="17"/>
      <c r="AJ5" s="17"/>
      <c r="AK5" s="17"/>
      <c r="AL5" s="17"/>
      <c r="AM5" s="17"/>
      <c r="AN5" s="17"/>
      <c r="AO5" s="17"/>
      <c r="AP5" s="17"/>
      <c r="AQ5" s="17"/>
      <c r="AR5" s="17"/>
      <c r="AS5" s="17"/>
      <c r="AT5" s="17"/>
      <c r="AU5" s="17" t="s">
        <v>139</v>
      </c>
      <c r="AV5" s="17" t="s">
        <v>148</v>
      </c>
      <c r="AW5" s="17" t="s">
        <v>156</v>
      </c>
      <c r="AX5" s="17" t="s">
        <v>48</v>
      </c>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E5" s="17" t="s">
        <v>139</v>
      </c>
      <c r="CF5" s="17" t="s">
        <v>148</v>
      </c>
      <c r="CG5" s="17" t="s">
        <v>149</v>
      </c>
      <c r="CH5" s="17"/>
      <c r="CI5" s="17"/>
    </row>
    <row r="6" spans="1:87" s="272" customFormat="1" ht="39.950000000000003" customHeight="1">
      <c r="A6" s="269"/>
      <c r="B6" s="270"/>
      <c r="C6" s="270"/>
      <c r="D6" s="270"/>
      <c r="E6" s="270"/>
      <c r="F6" s="270">
        <f>SUM(F4:F5)</f>
        <v>0</v>
      </c>
      <c r="G6" s="270">
        <f>SUM(G4:G5)</f>
        <v>0</v>
      </c>
      <c r="H6" s="270">
        <f>SUM(H4:H5)</f>
        <v>0</v>
      </c>
      <c r="I6" s="270"/>
      <c r="J6" s="270"/>
      <c r="K6" s="361">
        <f>SUM(K4:K5)</f>
        <v>0</v>
      </c>
      <c r="L6" s="361">
        <f>SUM(L4:L5)</f>
        <v>0</v>
      </c>
      <c r="M6" s="361">
        <f>SUM(M4:M5)</f>
        <v>0</v>
      </c>
      <c r="N6" s="361">
        <f>K6-M6</f>
        <v>0</v>
      </c>
      <c r="O6" s="314"/>
      <c r="P6" s="314"/>
      <c r="Q6" s="314">
        <f>SUM(Q4:Q5)</f>
        <v>0</v>
      </c>
      <c r="R6" s="315"/>
      <c r="S6" s="316"/>
      <c r="T6" s="270">
        <f>SUM(T4:T5)</f>
        <v>0</v>
      </c>
      <c r="U6" s="270">
        <f>SUM(U4:U5)</f>
        <v>0</v>
      </c>
      <c r="V6" s="270">
        <f>SUM(V4:V5)</f>
        <v>0</v>
      </c>
      <c r="W6" s="270">
        <f>SUM(W4:W5)</f>
        <v>0</v>
      </c>
      <c r="X6" s="270">
        <f>SUM(X4:X5)</f>
        <v>0</v>
      </c>
      <c r="Y6" s="270"/>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E6" s="271"/>
      <c r="CF6" s="271"/>
      <c r="CG6" s="271"/>
      <c r="CH6" s="271"/>
      <c r="CI6" s="271"/>
    </row>
  </sheetData>
  <autoFilter ref="I2:J6"/>
  <mergeCells count="15">
    <mergeCell ref="Z4:AR4"/>
    <mergeCell ref="R2:S2"/>
    <mergeCell ref="T2:Y2"/>
    <mergeCell ref="A1:Y1"/>
    <mergeCell ref="A2:A3"/>
    <mergeCell ref="B2:B3"/>
    <mergeCell ref="C2:C3"/>
    <mergeCell ref="D2:E2"/>
    <mergeCell ref="F2:F3"/>
    <mergeCell ref="I2:I3"/>
    <mergeCell ref="J2:J3"/>
    <mergeCell ref="O2:O3"/>
    <mergeCell ref="P2:Q2"/>
    <mergeCell ref="G2:G3"/>
    <mergeCell ref="H2:H3"/>
  </mergeCells>
  <dataValidations count="4">
    <dataValidation type="list" allowBlank="1" showInputMessage="1" showErrorMessage="1" sqref="I2:I65520">
      <formula1>$AV$4:$AV$5</formula1>
    </dataValidation>
    <dataValidation type="list" allowBlank="1" showInputMessage="1" showErrorMessage="1" sqref="A2:A65520">
      <formula1>$AU$4:$AU$5</formula1>
    </dataValidation>
    <dataValidation type="list" allowBlank="1" showInputMessage="1" showErrorMessage="1" sqref="J1:J1048576">
      <formula1>$AW$4:$AW$5</formula1>
    </dataValidation>
    <dataValidation type="list" allowBlank="1" showInputMessage="1" showErrorMessage="1" sqref="P1:P1048576">
      <formula1>$AX$4:$AX$5</formula1>
    </dataValidation>
  </dataValidations>
  <pageMargins left="0.2" right="0.28000000000000003" top="0.74803149606299213" bottom="0.74803149606299213" header="0.31496062992125984" footer="0.31496062992125984"/>
  <pageSetup paperSize="9" scale="43" orientation="landscape" r:id="rId1"/>
</worksheet>
</file>

<file path=xl/worksheets/sheet7.xml><?xml version="1.0" encoding="utf-8"?>
<worksheet xmlns="http://schemas.openxmlformats.org/spreadsheetml/2006/main" xmlns:r="http://schemas.openxmlformats.org/officeDocument/2006/relationships">
  <dimension ref="A1:O78"/>
  <sheetViews>
    <sheetView topLeftCell="A13" workbookViewId="0">
      <selection activeCell="D29" sqref="D29"/>
    </sheetView>
  </sheetViews>
  <sheetFormatPr defaultRowHeight="15"/>
  <cols>
    <col min="1" max="1" width="9.140625" style="376"/>
    <col min="2" max="2" width="11.42578125" style="376" customWidth="1"/>
    <col min="3" max="3" width="10.5703125" customWidth="1"/>
    <col min="4" max="4" width="52.85546875" style="376" customWidth="1"/>
    <col min="5" max="5" width="16.7109375" style="376" customWidth="1"/>
    <col min="6" max="6" width="13.7109375" style="398" customWidth="1"/>
    <col min="7" max="7" width="12.28515625" style="397" customWidth="1"/>
    <col min="8" max="8" width="10" customWidth="1"/>
    <col min="9" max="10" width="11.28515625" customWidth="1"/>
    <col min="13" max="13" width="12.140625" customWidth="1"/>
    <col min="15" max="15" width="11" customWidth="1"/>
  </cols>
  <sheetData>
    <row r="1" spans="1:15" s="376" customFormat="1" ht="42" customHeight="1">
      <c r="A1" s="377" t="s">
        <v>221</v>
      </c>
      <c r="B1" s="377" t="s">
        <v>222</v>
      </c>
      <c r="C1" s="377" t="s">
        <v>223</v>
      </c>
      <c r="D1" s="377" t="s">
        <v>224</v>
      </c>
      <c r="E1" s="378" t="s">
        <v>225</v>
      </c>
      <c r="F1" s="378" t="s">
        <v>226</v>
      </c>
      <c r="G1" s="379" t="s">
        <v>227</v>
      </c>
      <c r="H1" s="379" t="s">
        <v>228</v>
      </c>
      <c r="I1" s="379" t="s">
        <v>229</v>
      </c>
      <c r="J1" s="379" t="s">
        <v>230</v>
      </c>
      <c r="K1" s="379" t="s">
        <v>231</v>
      </c>
      <c r="L1" s="379" t="s">
        <v>232</v>
      </c>
      <c r="M1" s="379" t="s">
        <v>233</v>
      </c>
      <c r="N1" s="379" t="s">
        <v>234</v>
      </c>
      <c r="O1" s="379" t="s">
        <v>235</v>
      </c>
    </row>
    <row r="2" spans="1:15">
      <c r="A2" s="380">
        <v>1</v>
      </c>
      <c r="B2" s="380" t="s">
        <v>205</v>
      </c>
      <c r="C2" s="380" t="s">
        <v>236</v>
      </c>
      <c r="D2" s="381" t="s">
        <v>237</v>
      </c>
      <c r="E2" s="382">
        <v>2926</v>
      </c>
      <c r="F2" s="383">
        <v>760000</v>
      </c>
      <c r="G2" s="384"/>
      <c r="H2" s="384"/>
      <c r="I2" s="385">
        <v>2000</v>
      </c>
      <c r="J2" s="384"/>
      <c r="K2" s="384"/>
      <c r="L2" s="384">
        <v>1</v>
      </c>
      <c r="M2" s="384"/>
      <c r="N2" s="384"/>
      <c r="O2" s="384"/>
    </row>
    <row r="3" spans="1:15">
      <c r="A3" s="380">
        <v>2</v>
      </c>
      <c r="B3" s="380" t="s">
        <v>205</v>
      </c>
      <c r="C3" s="380" t="s">
        <v>236</v>
      </c>
      <c r="D3" s="381" t="s">
        <v>238</v>
      </c>
      <c r="E3" s="382">
        <v>436</v>
      </c>
      <c r="F3" s="383">
        <v>760000</v>
      </c>
      <c r="G3" s="384"/>
      <c r="H3" s="384"/>
      <c r="I3" s="385">
        <v>2000</v>
      </c>
      <c r="J3" s="384"/>
      <c r="K3" s="384"/>
      <c r="L3" s="384">
        <v>1</v>
      </c>
      <c r="M3" s="384"/>
      <c r="N3" s="384"/>
      <c r="O3" s="384"/>
    </row>
    <row r="4" spans="1:15">
      <c r="A4" s="380">
        <v>3</v>
      </c>
      <c r="B4" s="380" t="s">
        <v>205</v>
      </c>
      <c r="C4" s="380" t="s">
        <v>236</v>
      </c>
      <c r="D4" s="381" t="s">
        <v>239</v>
      </c>
      <c r="E4" s="382">
        <v>2535</v>
      </c>
      <c r="F4" s="383">
        <v>1140000</v>
      </c>
      <c r="G4" s="384"/>
      <c r="H4" s="384"/>
      <c r="I4" s="385">
        <v>3000</v>
      </c>
      <c r="J4" s="384"/>
      <c r="K4" s="384"/>
      <c r="L4" s="384">
        <v>1</v>
      </c>
      <c r="M4" s="384"/>
      <c r="N4" s="384"/>
      <c r="O4" s="384"/>
    </row>
    <row r="5" spans="1:15">
      <c r="A5" s="380">
        <v>4</v>
      </c>
      <c r="B5" s="380" t="s">
        <v>205</v>
      </c>
      <c r="C5" s="380" t="s">
        <v>236</v>
      </c>
      <c r="D5" s="381" t="s">
        <v>240</v>
      </c>
      <c r="E5" s="382">
        <v>465</v>
      </c>
      <c r="F5" s="383">
        <v>1178600</v>
      </c>
      <c r="G5" s="384"/>
      <c r="H5" s="384"/>
      <c r="I5" s="385">
        <v>3500</v>
      </c>
      <c r="J5" s="384"/>
      <c r="K5" s="384"/>
      <c r="L5" s="384">
        <v>1</v>
      </c>
      <c r="M5" s="384"/>
      <c r="N5" s="384"/>
      <c r="O5" s="384"/>
    </row>
    <row r="6" spans="1:15">
      <c r="A6" s="380">
        <v>5</v>
      </c>
      <c r="B6" s="380" t="s">
        <v>205</v>
      </c>
      <c r="C6" s="380" t="s">
        <v>236</v>
      </c>
      <c r="D6" s="381" t="s">
        <v>241</v>
      </c>
      <c r="E6" s="382">
        <v>101</v>
      </c>
      <c r="F6" s="383">
        <v>1519151.95</v>
      </c>
      <c r="G6" s="384"/>
      <c r="H6" s="384"/>
      <c r="I6" s="385">
        <v>4000</v>
      </c>
      <c r="J6" s="384"/>
      <c r="K6" s="384"/>
      <c r="L6" s="384">
        <v>1</v>
      </c>
      <c r="M6" s="384"/>
      <c r="N6" s="384"/>
      <c r="O6" s="384"/>
    </row>
    <row r="7" spans="1:15" ht="36">
      <c r="A7" s="380">
        <v>6</v>
      </c>
      <c r="B7" s="380" t="s">
        <v>205</v>
      </c>
      <c r="C7" s="380" t="s">
        <v>242</v>
      </c>
      <c r="D7" s="381" t="s">
        <v>243</v>
      </c>
      <c r="E7" s="382">
        <v>2025</v>
      </c>
      <c r="F7" s="383">
        <v>212000</v>
      </c>
      <c r="G7" s="384"/>
      <c r="H7" s="384"/>
      <c r="I7" s="385"/>
      <c r="J7" s="384"/>
      <c r="K7" s="384"/>
      <c r="L7" s="384"/>
      <c r="M7" s="384">
        <v>1</v>
      </c>
      <c r="N7" s="384"/>
      <c r="O7" s="384"/>
    </row>
    <row r="8" spans="1:15">
      <c r="A8" s="380">
        <v>7</v>
      </c>
      <c r="B8" s="380" t="s">
        <v>205</v>
      </c>
      <c r="C8" s="380" t="s">
        <v>242</v>
      </c>
      <c r="D8" s="381" t="s">
        <v>244</v>
      </c>
      <c r="E8" s="382">
        <v>2750</v>
      </c>
      <c r="F8" s="383">
        <v>165000</v>
      </c>
      <c r="G8" s="384"/>
      <c r="H8" s="384"/>
      <c r="I8" s="385"/>
      <c r="J8" s="384"/>
      <c r="K8" s="384"/>
      <c r="L8" s="384"/>
      <c r="M8" s="384">
        <v>1</v>
      </c>
      <c r="N8" s="384"/>
      <c r="O8" s="384"/>
    </row>
    <row r="9" spans="1:15">
      <c r="A9" s="380">
        <v>8</v>
      </c>
      <c r="B9" s="380" t="s">
        <v>206</v>
      </c>
      <c r="C9" s="380" t="s">
        <v>236</v>
      </c>
      <c r="D9" s="381" t="s">
        <v>245</v>
      </c>
      <c r="E9" s="382">
        <v>465</v>
      </c>
      <c r="F9" s="383">
        <v>1636284.66</v>
      </c>
      <c r="G9" s="384"/>
      <c r="H9" s="384"/>
      <c r="I9" s="385">
        <v>5000</v>
      </c>
      <c r="J9" s="384"/>
      <c r="K9" s="384"/>
      <c r="L9" s="384">
        <v>1</v>
      </c>
      <c r="M9" s="384"/>
      <c r="N9" s="384"/>
      <c r="O9" s="384"/>
    </row>
    <row r="10" spans="1:15">
      <c r="A10" s="380">
        <v>9</v>
      </c>
      <c r="B10" s="380" t="s">
        <v>206</v>
      </c>
      <c r="C10" s="380" t="s">
        <v>236</v>
      </c>
      <c r="D10" s="381" t="s">
        <v>246</v>
      </c>
      <c r="E10" s="382">
        <v>459</v>
      </c>
      <c r="F10" s="383">
        <v>1504000</v>
      </c>
      <c r="G10" s="384"/>
      <c r="H10" s="384"/>
      <c r="I10" s="385">
        <v>4000</v>
      </c>
      <c r="J10" s="384"/>
      <c r="K10" s="384"/>
      <c r="L10" s="384">
        <v>1</v>
      </c>
      <c r="M10" s="384"/>
      <c r="N10" s="384"/>
      <c r="O10" s="384"/>
    </row>
    <row r="11" spans="1:15">
      <c r="A11" s="380">
        <v>10</v>
      </c>
      <c r="B11" s="380" t="s">
        <v>206</v>
      </c>
      <c r="C11" s="380" t="s">
        <v>236</v>
      </c>
      <c r="D11" s="381" t="s">
        <v>247</v>
      </c>
      <c r="E11" s="382">
        <v>619</v>
      </c>
      <c r="F11" s="383">
        <v>1504000</v>
      </c>
      <c r="G11" s="384"/>
      <c r="H11" s="384"/>
      <c r="I11" s="385">
        <v>5000</v>
      </c>
      <c r="J11" s="384"/>
      <c r="K11" s="384"/>
      <c r="L11" s="384">
        <v>1</v>
      </c>
      <c r="M11" s="384"/>
      <c r="N11" s="384"/>
      <c r="O11" s="384"/>
    </row>
    <row r="12" spans="1:15" ht="24">
      <c r="A12" s="380">
        <v>11</v>
      </c>
      <c r="B12" s="380" t="s">
        <v>206</v>
      </c>
      <c r="C12" s="380" t="s">
        <v>236</v>
      </c>
      <c r="D12" s="381" t="s">
        <v>248</v>
      </c>
      <c r="E12" s="382">
        <v>210</v>
      </c>
      <c r="F12" s="383">
        <v>752000</v>
      </c>
      <c r="G12" s="384"/>
      <c r="H12" s="384"/>
      <c r="I12" s="385">
        <v>5000</v>
      </c>
      <c r="J12" s="384"/>
      <c r="K12" s="384"/>
      <c r="L12" s="384">
        <v>1</v>
      </c>
      <c r="M12" s="384"/>
      <c r="N12" s="384"/>
      <c r="O12" s="384"/>
    </row>
    <row r="13" spans="1:15">
      <c r="A13" s="380">
        <v>12</v>
      </c>
      <c r="B13" s="380" t="s">
        <v>206</v>
      </c>
      <c r="C13" s="380" t="s">
        <v>242</v>
      </c>
      <c r="D13" s="381" t="s">
        <v>249</v>
      </c>
      <c r="E13" s="382">
        <v>186</v>
      </c>
      <c r="F13" s="383">
        <v>300000</v>
      </c>
      <c r="G13" s="384"/>
      <c r="H13" s="384"/>
      <c r="I13" s="385"/>
      <c r="J13" s="384"/>
      <c r="K13" s="384"/>
      <c r="L13" s="384"/>
      <c r="M13" s="384">
        <v>1</v>
      </c>
      <c r="N13" s="384"/>
      <c r="O13" s="384"/>
    </row>
    <row r="14" spans="1:15">
      <c r="A14" s="380">
        <v>13</v>
      </c>
      <c r="B14" s="380" t="s">
        <v>206</v>
      </c>
      <c r="C14" s="380" t="s">
        <v>242</v>
      </c>
      <c r="D14" s="381" t="s">
        <v>250</v>
      </c>
      <c r="E14" s="382">
        <v>1221</v>
      </c>
      <c r="F14" s="383">
        <v>1000000</v>
      </c>
      <c r="G14" s="384"/>
      <c r="H14" s="384"/>
      <c r="I14" s="385"/>
      <c r="J14" s="384"/>
      <c r="K14" s="384"/>
      <c r="L14" s="384"/>
      <c r="M14" s="384">
        <v>1</v>
      </c>
      <c r="N14" s="384"/>
      <c r="O14" s="384"/>
    </row>
    <row r="15" spans="1:15">
      <c r="A15" s="380">
        <v>14</v>
      </c>
      <c r="B15" s="380" t="s">
        <v>206</v>
      </c>
      <c r="C15" s="380" t="s">
        <v>242</v>
      </c>
      <c r="D15" s="381" t="s">
        <v>251</v>
      </c>
      <c r="E15" s="382">
        <v>465</v>
      </c>
      <c r="F15" s="386">
        <v>1000000</v>
      </c>
      <c r="G15" s="384"/>
      <c r="H15" s="384"/>
      <c r="I15" s="385"/>
      <c r="J15" s="384"/>
      <c r="K15" s="384"/>
      <c r="L15" s="384"/>
      <c r="M15" s="384">
        <v>1</v>
      </c>
      <c r="N15" s="384"/>
      <c r="O15" s="384"/>
    </row>
    <row r="16" spans="1:15" ht="24">
      <c r="A16" s="380">
        <v>15</v>
      </c>
      <c r="B16" s="380" t="s">
        <v>214</v>
      </c>
      <c r="C16" s="380" t="s">
        <v>236</v>
      </c>
      <c r="D16" s="381" t="s">
        <v>252</v>
      </c>
      <c r="E16" s="382">
        <v>2033</v>
      </c>
      <c r="F16" s="383">
        <v>3900000</v>
      </c>
      <c r="G16" s="384"/>
      <c r="H16" s="384"/>
      <c r="I16" s="385">
        <v>10000</v>
      </c>
      <c r="J16" s="384"/>
      <c r="K16" s="384"/>
      <c r="L16" s="384">
        <v>1</v>
      </c>
      <c r="M16" s="384"/>
      <c r="N16" s="384"/>
      <c r="O16" s="384"/>
    </row>
    <row r="17" spans="1:15">
      <c r="A17" s="380">
        <v>16</v>
      </c>
      <c r="B17" s="380" t="s">
        <v>214</v>
      </c>
      <c r="C17" s="380" t="s">
        <v>236</v>
      </c>
      <c r="D17" s="381" t="s">
        <v>253</v>
      </c>
      <c r="E17" s="382">
        <v>993</v>
      </c>
      <c r="F17" s="383">
        <v>413000</v>
      </c>
      <c r="G17" s="384"/>
      <c r="H17" s="384"/>
      <c r="I17" s="385"/>
      <c r="J17" s="384"/>
      <c r="K17" s="384">
        <v>1</v>
      </c>
      <c r="L17" s="384">
        <v>1</v>
      </c>
      <c r="M17" s="384"/>
      <c r="N17" s="384"/>
      <c r="O17" s="384"/>
    </row>
    <row r="18" spans="1:15">
      <c r="A18" s="380">
        <v>17</v>
      </c>
      <c r="B18" s="380" t="s">
        <v>214</v>
      </c>
      <c r="C18" s="380" t="s">
        <v>236</v>
      </c>
      <c r="D18" s="381" t="s">
        <v>254</v>
      </c>
      <c r="E18" s="382">
        <v>993</v>
      </c>
      <c r="F18" s="383">
        <v>400000</v>
      </c>
      <c r="G18" s="384"/>
      <c r="H18" s="384"/>
      <c r="I18" s="385"/>
      <c r="J18" s="384">
        <v>1</v>
      </c>
      <c r="K18" s="384"/>
      <c r="L18" s="384">
        <v>1</v>
      </c>
      <c r="M18" s="384"/>
      <c r="N18" s="384"/>
      <c r="O18" s="384"/>
    </row>
    <row r="19" spans="1:15" ht="48">
      <c r="A19" s="380">
        <v>18</v>
      </c>
      <c r="B19" s="380" t="s">
        <v>214</v>
      </c>
      <c r="C19" s="380" t="s">
        <v>242</v>
      </c>
      <c r="D19" s="381" t="s">
        <v>255</v>
      </c>
      <c r="E19" s="382">
        <v>7875</v>
      </c>
      <c r="F19" s="383">
        <v>2500000</v>
      </c>
      <c r="G19" s="384"/>
      <c r="H19" s="384"/>
      <c r="I19" s="385"/>
      <c r="J19" s="384"/>
      <c r="K19" s="384"/>
      <c r="L19" s="384"/>
      <c r="M19" s="384">
        <v>1</v>
      </c>
      <c r="N19" s="384"/>
      <c r="O19" s="384"/>
    </row>
    <row r="20" spans="1:15" ht="22.5" customHeight="1">
      <c r="A20" s="380">
        <v>19</v>
      </c>
      <c r="B20" s="380" t="s">
        <v>214</v>
      </c>
      <c r="C20" s="380" t="s">
        <v>242</v>
      </c>
      <c r="D20" s="381" t="s">
        <v>256</v>
      </c>
      <c r="E20" s="382">
        <v>237</v>
      </c>
      <c r="F20" s="383">
        <v>450000</v>
      </c>
      <c r="G20" s="384"/>
      <c r="H20" s="384"/>
      <c r="I20" s="385"/>
      <c r="J20" s="384"/>
      <c r="K20" s="384"/>
      <c r="L20" s="384"/>
      <c r="M20" s="384">
        <v>1</v>
      </c>
      <c r="N20" s="384"/>
      <c r="O20" s="384"/>
    </row>
    <row r="21" spans="1:15">
      <c r="A21" s="380">
        <v>20</v>
      </c>
      <c r="B21" s="380" t="s">
        <v>214</v>
      </c>
      <c r="C21" s="380" t="s">
        <v>257</v>
      </c>
      <c r="D21" s="381" t="s">
        <v>258</v>
      </c>
      <c r="E21" s="382">
        <v>543</v>
      </c>
      <c r="F21" s="383">
        <v>1437453.48</v>
      </c>
      <c r="G21" s="384"/>
      <c r="H21" s="384"/>
      <c r="I21" s="385"/>
      <c r="J21" s="384"/>
      <c r="K21" s="384"/>
      <c r="L21" s="384"/>
      <c r="M21" s="384"/>
      <c r="N21" s="384">
        <v>1</v>
      </c>
      <c r="O21" s="384"/>
    </row>
    <row r="22" spans="1:15">
      <c r="A22" s="380">
        <v>21</v>
      </c>
      <c r="B22" s="380" t="s">
        <v>207</v>
      </c>
      <c r="C22" s="380" t="s">
        <v>236</v>
      </c>
      <c r="D22" s="381" t="s">
        <v>259</v>
      </c>
      <c r="E22" s="382">
        <v>550</v>
      </c>
      <c r="F22" s="383">
        <v>2200000</v>
      </c>
      <c r="G22" s="384"/>
      <c r="H22" s="384"/>
      <c r="I22" s="385">
        <v>6200</v>
      </c>
      <c r="J22" s="384"/>
      <c r="K22" s="384"/>
      <c r="L22" s="384">
        <v>1</v>
      </c>
      <c r="M22" s="384"/>
      <c r="N22" s="384"/>
      <c r="O22" s="384"/>
    </row>
    <row r="23" spans="1:15">
      <c r="A23" s="380">
        <v>22</v>
      </c>
      <c r="B23" s="380" t="s">
        <v>207</v>
      </c>
      <c r="C23" s="380" t="s">
        <v>236</v>
      </c>
      <c r="D23" s="381" t="s">
        <v>260</v>
      </c>
      <c r="E23" s="382">
        <v>320</v>
      </c>
      <c r="F23" s="383">
        <v>690000</v>
      </c>
      <c r="G23" s="384"/>
      <c r="H23" s="384"/>
      <c r="I23" s="385">
        <v>2000</v>
      </c>
      <c r="J23" s="384"/>
      <c r="K23" s="384"/>
      <c r="L23" s="384">
        <v>1</v>
      </c>
      <c r="M23" s="384"/>
      <c r="N23" s="384"/>
      <c r="O23" s="384"/>
    </row>
    <row r="24" spans="1:15">
      <c r="A24" s="380">
        <v>23</v>
      </c>
      <c r="B24" s="380" t="s">
        <v>207</v>
      </c>
      <c r="C24" s="380" t="s">
        <v>236</v>
      </c>
      <c r="D24" s="381" t="s">
        <v>261</v>
      </c>
      <c r="E24" s="382">
        <v>1750</v>
      </c>
      <c r="F24" s="383">
        <v>2090000</v>
      </c>
      <c r="G24" s="384"/>
      <c r="H24" s="384"/>
      <c r="I24" s="385">
        <v>6000</v>
      </c>
      <c r="J24" s="384"/>
      <c r="K24" s="384"/>
      <c r="L24" s="384">
        <v>1</v>
      </c>
      <c r="M24" s="384"/>
      <c r="N24" s="384"/>
      <c r="O24" s="384"/>
    </row>
    <row r="25" spans="1:15">
      <c r="A25" s="380">
        <v>24</v>
      </c>
      <c r="B25" s="380" t="s">
        <v>207</v>
      </c>
      <c r="C25" s="380" t="s">
        <v>236</v>
      </c>
      <c r="D25" s="381" t="s">
        <v>262</v>
      </c>
      <c r="E25" s="382">
        <v>350</v>
      </c>
      <c r="F25" s="383">
        <v>900000</v>
      </c>
      <c r="G25" s="384"/>
      <c r="H25" s="384"/>
      <c r="I25" s="385">
        <v>2600</v>
      </c>
      <c r="J25" s="384"/>
      <c r="K25" s="384"/>
      <c r="L25" s="384">
        <v>1</v>
      </c>
      <c r="M25" s="384"/>
      <c r="N25" s="384"/>
      <c r="O25" s="384"/>
    </row>
    <row r="26" spans="1:15">
      <c r="A26" s="380">
        <v>25</v>
      </c>
      <c r="B26" s="380" t="s">
        <v>207</v>
      </c>
      <c r="C26" s="380" t="s">
        <v>236</v>
      </c>
      <c r="D26" s="381" t="s">
        <v>263</v>
      </c>
      <c r="E26" s="382">
        <v>750</v>
      </c>
      <c r="F26" s="383">
        <v>1035000</v>
      </c>
      <c r="G26" s="384"/>
      <c r="H26" s="384"/>
      <c r="I26" s="385">
        <v>3000</v>
      </c>
      <c r="J26" s="384"/>
      <c r="K26" s="384"/>
      <c r="L26" s="384">
        <v>1</v>
      </c>
      <c r="M26" s="384"/>
      <c r="N26" s="384"/>
      <c r="O26" s="384"/>
    </row>
    <row r="27" spans="1:15">
      <c r="A27" s="380">
        <v>26</v>
      </c>
      <c r="B27" s="380" t="s">
        <v>207</v>
      </c>
      <c r="C27" s="380" t="s">
        <v>242</v>
      </c>
      <c r="D27" s="381" t="s">
        <v>264</v>
      </c>
      <c r="E27" s="382">
        <v>246</v>
      </c>
      <c r="F27" s="383">
        <v>535001.76</v>
      </c>
      <c r="G27" s="384"/>
      <c r="H27" s="384"/>
      <c r="I27" s="384"/>
      <c r="J27" s="384"/>
      <c r="K27" s="384"/>
      <c r="L27" s="384"/>
      <c r="M27" s="384">
        <v>1</v>
      </c>
      <c r="N27" s="384"/>
      <c r="O27" s="384"/>
    </row>
    <row r="28" spans="1:15">
      <c r="A28" s="380">
        <v>37</v>
      </c>
      <c r="B28" s="380" t="s">
        <v>208</v>
      </c>
      <c r="C28" s="380" t="s">
        <v>236</v>
      </c>
      <c r="D28" s="381" t="s">
        <v>275</v>
      </c>
      <c r="E28" s="382">
        <v>1023</v>
      </c>
      <c r="F28" s="383">
        <v>1000000</v>
      </c>
      <c r="G28" s="384"/>
      <c r="H28" s="384"/>
      <c r="I28" s="387">
        <v>2500</v>
      </c>
      <c r="J28" s="384"/>
      <c r="K28" s="384"/>
      <c r="L28" s="384">
        <v>1</v>
      </c>
      <c r="M28" s="384"/>
      <c r="N28" s="384"/>
      <c r="O28" s="384"/>
    </row>
    <row r="29" spans="1:15">
      <c r="A29" s="380">
        <v>29</v>
      </c>
      <c r="B29" s="380" t="s">
        <v>208</v>
      </c>
      <c r="C29" s="380" t="s">
        <v>236</v>
      </c>
      <c r="D29" s="381" t="s">
        <v>267</v>
      </c>
      <c r="E29" s="382">
        <v>2271</v>
      </c>
      <c r="F29" s="383">
        <v>450000</v>
      </c>
      <c r="G29" s="384"/>
      <c r="H29" s="384"/>
      <c r="I29" s="387">
        <v>1000</v>
      </c>
      <c r="J29" s="384"/>
      <c r="K29" s="384"/>
      <c r="L29" s="384">
        <v>1</v>
      </c>
      <c r="M29" s="384"/>
      <c r="N29" s="384"/>
      <c r="O29" s="384"/>
    </row>
    <row r="30" spans="1:15">
      <c r="A30" s="380">
        <v>34</v>
      </c>
      <c r="B30" s="380" t="s">
        <v>208</v>
      </c>
      <c r="C30" s="380" t="s">
        <v>236</v>
      </c>
      <c r="D30" s="381" t="s">
        <v>272</v>
      </c>
      <c r="E30" s="382">
        <v>61</v>
      </c>
      <c r="F30" s="383">
        <v>140000</v>
      </c>
      <c r="G30" s="384"/>
      <c r="H30" s="384"/>
      <c r="I30" s="388">
        <v>400</v>
      </c>
      <c r="J30" s="384"/>
      <c r="K30" s="384"/>
      <c r="L30" s="384">
        <v>1</v>
      </c>
      <c r="M30" s="384"/>
      <c r="N30" s="384"/>
      <c r="O30" s="384"/>
    </row>
    <row r="31" spans="1:15">
      <c r="A31" s="380">
        <v>35</v>
      </c>
      <c r="B31" s="380" t="s">
        <v>208</v>
      </c>
      <c r="C31" s="380" t="s">
        <v>236</v>
      </c>
      <c r="D31" s="381" t="s">
        <v>273</v>
      </c>
      <c r="E31" s="382">
        <v>500</v>
      </c>
      <c r="F31" s="383">
        <v>600000</v>
      </c>
      <c r="G31" s="384"/>
      <c r="H31" s="384"/>
      <c r="I31" s="387">
        <v>1500</v>
      </c>
      <c r="J31" s="384"/>
      <c r="K31" s="384"/>
      <c r="L31" s="384">
        <v>1</v>
      </c>
      <c r="M31" s="384"/>
      <c r="N31" s="384"/>
      <c r="O31" s="384"/>
    </row>
    <row r="32" spans="1:15">
      <c r="A32" s="380">
        <v>40</v>
      </c>
      <c r="B32" s="380" t="s">
        <v>208</v>
      </c>
      <c r="C32" s="380" t="s">
        <v>236</v>
      </c>
      <c r="D32" s="381" t="s">
        <v>278</v>
      </c>
      <c r="E32" s="382">
        <v>138</v>
      </c>
      <c r="F32" s="383">
        <v>152855.04000000001</v>
      </c>
      <c r="G32" s="384"/>
      <c r="H32" s="384"/>
      <c r="I32" s="388">
        <v>400</v>
      </c>
      <c r="J32" s="384"/>
      <c r="K32" s="384"/>
      <c r="L32" s="384">
        <v>1</v>
      </c>
      <c r="M32" s="384"/>
      <c r="N32" s="384"/>
      <c r="O32" s="384"/>
    </row>
    <row r="33" spans="1:15">
      <c r="A33" s="380">
        <v>28</v>
      </c>
      <c r="B33" s="380" t="s">
        <v>208</v>
      </c>
      <c r="C33" s="380" t="s">
        <v>236</v>
      </c>
      <c r="D33" s="381" t="s">
        <v>266</v>
      </c>
      <c r="E33" s="382">
        <v>131</v>
      </c>
      <c r="F33" s="383">
        <v>265000</v>
      </c>
      <c r="G33" s="384"/>
      <c r="H33" s="384"/>
      <c r="I33" s="388">
        <v>716</v>
      </c>
      <c r="J33" s="384"/>
      <c r="K33" s="384"/>
      <c r="L33" s="384">
        <v>1</v>
      </c>
      <c r="M33" s="384"/>
      <c r="N33" s="384"/>
      <c r="O33" s="384"/>
    </row>
    <row r="34" spans="1:15">
      <c r="A34" s="380">
        <v>36</v>
      </c>
      <c r="B34" s="380" t="s">
        <v>208</v>
      </c>
      <c r="C34" s="380" t="s">
        <v>236</v>
      </c>
      <c r="D34" s="381" t="s">
        <v>274</v>
      </c>
      <c r="E34" s="382">
        <v>531</v>
      </c>
      <c r="F34" s="383">
        <v>590000</v>
      </c>
      <c r="G34" s="384"/>
      <c r="H34" s="384"/>
      <c r="I34" s="387">
        <v>1600</v>
      </c>
      <c r="J34" s="384"/>
      <c r="K34" s="384"/>
      <c r="L34" s="384">
        <v>1</v>
      </c>
      <c r="M34" s="384"/>
      <c r="N34" s="384"/>
      <c r="O34" s="384"/>
    </row>
    <row r="35" spans="1:15">
      <c r="A35" s="380">
        <v>33</v>
      </c>
      <c r="B35" s="380" t="s">
        <v>208</v>
      </c>
      <c r="C35" s="380" t="s">
        <v>236</v>
      </c>
      <c r="D35" s="381" t="s">
        <v>271</v>
      </c>
      <c r="E35" s="382">
        <v>209</v>
      </c>
      <c r="F35" s="383">
        <v>190000</v>
      </c>
      <c r="G35" s="384"/>
      <c r="H35" s="384"/>
      <c r="I35" s="388">
        <v>490</v>
      </c>
      <c r="J35" s="384"/>
      <c r="K35" s="384"/>
      <c r="L35" s="384">
        <v>1</v>
      </c>
      <c r="M35" s="384"/>
      <c r="N35" s="384"/>
      <c r="O35" s="384"/>
    </row>
    <row r="36" spans="1:15">
      <c r="A36" s="380">
        <v>38</v>
      </c>
      <c r="B36" s="380" t="s">
        <v>208</v>
      </c>
      <c r="C36" s="380" t="s">
        <v>236</v>
      </c>
      <c r="D36" s="381" t="s">
        <v>276</v>
      </c>
      <c r="E36" s="382">
        <v>239</v>
      </c>
      <c r="F36" s="383">
        <v>765000</v>
      </c>
      <c r="G36" s="384"/>
      <c r="H36" s="384"/>
      <c r="I36" s="387">
        <v>2000</v>
      </c>
      <c r="J36" s="384"/>
      <c r="K36" s="384"/>
      <c r="L36" s="384">
        <v>1</v>
      </c>
      <c r="M36" s="384"/>
      <c r="N36" s="384"/>
      <c r="O36" s="384"/>
    </row>
    <row r="37" spans="1:15">
      <c r="A37" s="380">
        <v>41</v>
      </c>
      <c r="B37" s="380" t="s">
        <v>208</v>
      </c>
      <c r="C37" s="380" t="s">
        <v>236</v>
      </c>
      <c r="D37" s="381" t="s">
        <v>279</v>
      </c>
      <c r="E37" s="382">
        <v>1001</v>
      </c>
      <c r="F37" s="383">
        <v>220000</v>
      </c>
      <c r="G37" s="384"/>
      <c r="H37" s="384"/>
      <c r="I37" s="388">
        <v>700</v>
      </c>
      <c r="J37" s="384"/>
      <c r="K37" s="384"/>
      <c r="L37" s="384">
        <v>1</v>
      </c>
      <c r="M37" s="384"/>
      <c r="N37" s="384"/>
      <c r="O37" s="384"/>
    </row>
    <row r="38" spans="1:15">
      <c r="A38" s="380">
        <v>27</v>
      </c>
      <c r="B38" s="380" t="s">
        <v>208</v>
      </c>
      <c r="C38" s="380" t="s">
        <v>236</v>
      </c>
      <c r="D38" s="381" t="s">
        <v>265</v>
      </c>
      <c r="E38" s="382">
        <v>900</v>
      </c>
      <c r="F38" s="383">
        <v>440000</v>
      </c>
      <c r="G38" s="384"/>
      <c r="H38" s="384"/>
      <c r="I38" s="387">
        <v>1150</v>
      </c>
      <c r="J38" s="384"/>
      <c r="K38" s="384"/>
      <c r="L38" s="384">
        <v>1</v>
      </c>
      <c r="M38" s="384"/>
      <c r="N38" s="384"/>
      <c r="O38" s="384"/>
    </row>
    <row r="39" spans="1:15">
      <c r="A39" s="380">
        <v>30</v>
      </c>
      <c r="B39" s="380" t="s">
        <v>208</v>
      </c>
      <c r="C39" s="380" t="s">
        <v>236</v>
      </c>
      <c r="D39" s="381" t="s">
        <v>268</v>
      </c>
      <c r="E39" s="382">
        <v>423</v>
      </c>
      <c r="F39" s="383">
        <v>400000</v>
      </c>
      <c r="G39" s="384"/>
      <c r="H39" s="384"/>
      <c r="I39" s="387">
        <v>1150</v>
      </c>
      <c r="J39" s="384"/>
      <c r="K39" s="384"/>
      <c r="L39" s="384">
        <v>1</v>
      </c>
      <c r="M39" s="384"/>
      <c r="N39" s="384"/>
      <c r="O39" s="384"/>
    </row>
    <row r="40" spans="1:15">
      <c r="A40" s="380">
        <v>31</v>
      </c>
      <c r="B40" s="380" t="s">
        <v>208</v>
      </c>
      <c r="C40" s="380" t="s">
        <v>236</v>
      </c>
      <c r="D40" s="381" t="s">
        <v>269</v>
      </c>
      <c r="E40" s="382">
        <v>372</v>
      </c>
      <c r="F40" s="383">
        <v>590000</v>
      </c>
      <c r="G40" s="384"/>
      <c r="H40" s="384"/>
      <c r="I40" s="387">
        <v>1500</v>
      </c>
      <c r="J40" s="384"/>
      <c r="K40" s="384"/>
      <c r="L40" s="384">
        <v>1</v>
      </c>
      <c r="M40" s="384"/>
      <c r="N40" s="384"/>
      <c r="O40" s="384"/>
    </row>
    <row r="41" spans="1:15">
      <c r="A41" s="380">
        <v>32</v>
      </c>
      <c r="B41" s="380" t="s">
        <v>208</v>
      </c>
      <c r="C41" s="380" t="s">
        <v>236</v>
      </c>
      <c r="D41" s="381" t="s">
        <v>270</v>
      </c>
      <c r="E41" s="382">
        <v>141</v>
      </c>
      <c r="F41" s="383">
        <v>600000</v>
      </c>
      <c r="G41" s="384"/>
      <c r="H41" s="384"/>
      <c r="I41" s="387">
        <v>1500</v>
      </c>
      <c r="J41" s="384"/>
      <c r="K41" s="384"/>
      <c r="L41" s="384">
        <v>1</v>
      </c>
      <c r="M41" s="384"/>
      <c r="N41" s="384"/>
      <c r="O41" s="384"/>
    </row>
    <row r="42" spans="1:15">
      <c r="A42" s="380">
        <v>39</v>
      </c>
      <c r="B42" s="380" t="s">
        <v>208</v>
      </c>
      <c r="C42" s="380" t="s">
        <v>236</v>
      </c>
      <c r="D42" s="381" t="s">
        <v>277</v>
      </c>
      <c r="E42" s="382">
        <v>182</v>
      </c>
      <c r="F42" s="383">
        <v>190000</v>
      </c>
      <c r="G42" s="384"/>
      <c r="H42" s="384"/>
      <c r="I42" s="388">
        <v>500</v>
      </c>
      <c r="J42" s="384"/>
      <c r="K42" s="384"/>
      <c r="L42" s="384">
        <v>1</v>
      </c>
      <c r="M42" s="384"/>
      <c r="N42" s="384"/>
      <c r="O42" s="384"/>
    </row>
    <row r="43" spans="1:15">
      <c r="A43" s="380">
        <v>42</v>
      </c>
      <c r="B43" s="380" t="s">
        <v>208</v>
      </c>
      <c r="C43" s="380" t="s">
        <v>236</v>
      </c>
      <c r="D43" s="381" t="s">
        <v>280</v>
      </c>
      <c r="E43" s="382">
        <v>1798</v>
      </c>
      <c r="F43" s="383">
        <v>235000</v>
      </c>
      <c r="G43" s="384">
        <v>0.25</v>
      </c>
      <c r="H43" s="384"/>
      <c r="I43" s="384"/>
      <c r="J43" s="384"/>
      <c r="K43" s="384"/>
      <c r="L43" s="384">
        <v>1</v>
      </c>
      <c r="M43" s="384"/>
      <c r="N43" s="384"/>
      <c r="O43" s="384"/>
    </row>
    <row r="44" spans="1:15">
      <c r="A44" s="380">
        <v>43</v>
      </c>
      <c r="B44" s="380" t="s">
        <v>208</v>
      </c>
      <c r="C44" s="380" t="s">
        <v>242</v>
      </c>
      <c r="D44" s="381" t="s">
        <v>281</v>
      </c>
      <c r="E44" s="382">
        <v>2002</v>
      </c>
      <c r="F44" s="383">
        <v>1230000</v>
      </c>
      <c r="G44" s="389"/>
      <c r="H44" s="384"/>
      <c r="I44" s="384"/>
      <c r="J44" s="384"/>
      <c r="K44" s="384"/>
      <c r="L44" s="384"/>
      <c r="M44" s="384">
        <v>1</v>
      </c>
      <c r="N44" s="384"/>
      <c r="O44" s="384"/>
    </row>
    <row r="45" spans="1:15">
      <c r="A45" s="380">
        <v>44</v>
      </c>
      <c r="B45" s="380" t="s">
        <v>208</v>
      </c>
      <c r="C45" s="380" t="s">
        <v>242</v>
      </c>
      <c r="D45" s="381" t="s">
        <v>282</v>
      </c>
      <c r="E45" s="382">
        <v>175</v>
      </c>
      <c r="F45" s="383">
        <v>650000</v>
      </c>
      <c r="G45" s="389"/>
      <c r="H45" s="384"/>
      <c r="I45" s="384"/>
      <c r="J45" s="384"/>
      <c r="K45" s="384"/>
      <c r="L45" s="384"/>
      <c r="M45" s="384">
        <v>1</v>
      </c>
      <c r="N45" s="384"/>
      <c r="O45" s="384"/>
    </row>
    <row r="46" spans="1:15">
      <c r="A46" s="380">
        <v>45</v>
      </c>
      <c r="B46" s="380" t="s">
        <v>208</v>
      </c>
      <c r="C46" s="380" t="s">
        <v>242</v>
      </c>
      <c r="D46" s="381" t="s">
        <v>283</v>
      </c>
      <c r="E46" s="382">
        <v>2895</v>
      </c>
      <c r="F46" s="383">
        <v>650000</v>
      </c>
      <c r="G46" s="389"/>
      <c r="H46" s="384"/>
      <c r="I46" s="384"/>
      <c r="J46" s="384"/>
      <c r="K46" s="384"/>
      <c r="L46" s="384"/>
      <c r="M46" s="384">
        <v>1</v>
      </c>
      <c r="N46" s="384"/>
      <c r="O46" s="384"/>
    </row>
    <row r="47" spans="1:15">
      <c r="A47" s="380">
        <v>46</v>
      </c>
      <c r="B47" s="380" t="s">
        <v>208</v>
      </c>
      <c r="C47" s="380" t="s">
        <v>242</v>
      </c>
      <c r="D47" s="381" t="s">
        <v>284</v>
      </c>
      <c r="E47" s="382">
        <v>1064</v>
      </c>
      <c r="F47" s="383">
        <v>650000</v>
      </c>
      <c r="G47" s="389"/>
      <c r="H47" s="384"/>
      <c r="I47" s="384"/>
      <c r="J47" s="384"/>
      <c r="K47" s="384"/>
      <c r="L47" s="384"/>
      <c r="M47" s="384">
        <v>1</v>
      </c>
      <c r="N47" s="384"/>
      <c r="O47" s="384"/>
    </row>
    <row r="48" spans="1:15" ht="24">
      <c r="A48" s="380">
        <v>47</v>
      </c>
      <c r="B48" s="380" t="s">
        <v>208</v>
      </c>
      <c r="C48" s="380" t="s">
        <v>242</v>
      </c>
      <c r="D48" s="381" t="s">
        <v>285</v>
      </c>
      <c r="E48" s="390">
        <v>675</v>
      </c>
      <c r="F48" s="383">
        <v>1200000</v>
      </c>
      <c r="G48" s="389"/>
      <c r="H48" s="384"/>
      <c r="I48" s="384"/>
      <c r="J48" s="384"/>
      <c r="K48" s="384"/>
      <c r="L48" s="384"/>
      <c r="M48" s="384">
        <v>1</v>
      </c>
      <c r="N48" s="384"/>
      <c r="O48" s="384"/>
    </row>
    <row r="49" spans="1:15">
      <c r="A49" s="380">
        <v>48</v>
      </c>
      <c r="B49" s="380" t="s">
        <v>208</v>
      </c>
      <c r="C49" s="380" t="s">
        <v>242</v>
      </c>
      <c r="D49" s="381" t="s">
        <v>286</v>
      </c>
      <c r="E49" s="382">
        <v>798</v>
      </c>
      <c r="F49" s="383">
        <v>2520000</v>
      </c>
      <c r="G49" s="389"/>
      <c r="H49" s="384"/>
      <c r="I49" s="384"/>
      <c r="J49" s="384"/>
      <c r="K49" s="384"/>
      <c r="L49" s="384"/>
      <c r="M49" s="384">
        <v>1</v>
      </c>
      <c r="N49" s="384"/>
      <c r="O49" s="384"/>
    </row>
    <row r="50" spans="1:15">
      <c r="A50" s="380">
        <v>49</v>
      </c>
      <c r="B50" s="380" t="s">
        <v>208</v>
      </c>
      <c r="C50" s="380" t="s">
        <v>242</v>
      </c>
      <c r="D50" s="381" t="s">
        <v>287</v>
      </c>
      <c r="E50" s="382">
        <v>278</v>
      </c>
      <c r="F50" s="383">
        <v>900000</v>
      </c>
      <c r="G50" s="389"/>
      <c r="H50" s="384"/>
      <c r="I50" s="384"/>
      <c r="J50" s="384"/>
      <c r="K50" s="384"/>
      <c r="L50" s="384"/>
      <c r="M50" s="384">
        <v>1</v>
      </c>
      <c r="N50" s="384"/>
      <c r="O50" s="384"/>
    </row>
    <row r="51" spans="1:15">
      <c r="A51" s="380">
        <v>50</v>
      </c>
      <c r="B51" s="380" t="s">
        <v>208</v>
      </c>
      <c r="C51" s="380" t="s">
        <v>242</v>
      </c>
      <c r="D51" s="381" t="s">
        <v>288</v>
      </c>
      <c r="E51" s="390"/>
      <c r="F51" s="383">
        <v>450000</v>
      </c>
      <c r="G51" s="389"/>
      <c r="H51" s="384"/>
      <c r="I51" s="384"/>
      <c r="J51" s="384"/>
      <c r="K51" s="384"/>
      <c r="L51" s="384"/>
      <c r="M51" s="384">
        <v>1</v>
      </c>
      <c r="N51" s="384"/>
      <c r="O51" s="384"/>
    </row>
    <row r="52" spans="1:15" ht="24">
      <c r="A52" s="380">
        <v>51</v>
      </c>
      <c r="B52" s="380" t="s">
        <v>209</v>
      </c>
      <c r="C52" s="380" t="s">
        <v>236</v>
      </c>
      <c r="D52" s="381" t="s">
        <v>289</v>
      </c>
      <c r="E52" s="382">
        <v>1159</v>
      </c>
      <c r="F52" s="383">
        <v>900000</v>
      </c>
      <c r="G52" s="384"/>
      <c r="H52" s="384">
        <v>0.45</v>
      </c>
      <c r="I52" s="384"/>
      <c r="J52" s="384"/>
      <c r="K52" s="384"/>
      <c r="L52" s="384">
        <v>1</v>
      </c>
      <c r="M52" s="384"/>
      <c r="N52" s="384"/>
      <c r="O52" s="384"/>
    </row>
    <row r="53" spans="1:15" ht="24">
      <c r="A53" s="380">
        <v>52</v>
      </c>
      <c r="B53" s="380" t="s">
        <v>209</v>
      </c>
      <c r="C53" s="380" t="s">
        <v>236</v>
      </c>
      <c r="D53" s="381" t="s">
        <v>290</v>
      </c>
      <c r="E53" s="382">
        <v>1684</v>
      </c>
      <c r="F53" s="383">
        <v>1320000</v>
      </c>
      <c r="G53" s="384"/>
      <c r="H53" s="384"/>
      <c r="I53" s="385">
        <v>3500</v>
      </c>
      <c r="J53" s="384"/>
      <c r="K53" s="384"/>
      <c r="L53" s="384">
        <v>1</v>
      </c>
      <c r="M53" s="384"/>
      <c r="N53" s="384"/>
      <c r="O53" s="384"/>
    </row>
    <row r="54" spans="1:15">
      <c r="A54" s="380">
        <v>53</v>
      </c>
      <c r="B54" s="380" t="s">
        <v>209</v>
      </c>
      <c r="C54" s="380" t="s">
        <v>236</v>
      </c>
      <c r="D54" s="381" t="s">
        <v>291</v>
      </c>
      <c r="E54" s="382">
        <v>352</v>
      </c>
      <c r="F54" s="383">
        <v>200000</v>
      </c>
      <c r="G54" s="384"/>
      <c r="H54" s="384"/>
      <c r="I54" s="384"/>
      <c r="J54" s="384">
        <v>150</v>
      </c>
      <c r="K54" s="384"/>
      <c r="L54" s="384">
        <v>1</v>
      </c>
      <c r="M54" s="384"/>
      <c r="N54" s="384"/>
      <c r="O54" s="384"/>
    </row>
    <row r="55" spans="1:15" ht="24">
      <c r="A55" s="380">
        <v>54</v>
      </c>
      <c r="B55" s="380" t="s">
        <v>209</v>
      </c>
      <c r="C55" s="380" t="s">
        <v>242</v>
      </c>
      <c r="D55" s="381" t="s">
        <v>292</v>
      </c>
      <c r="E55" s="382">
        <v>1680</v>
      </c>
      <c r="F55" s="383">
        <v>241017.26</v>
      </c>
      <c r="G55" s="384"/>
      <c r="H55" s="384"/>
      <c r="I55" s="384"/>
      <c r="J55" s="384"/>
      <c r="K55" s="384"/>
      <c r="L55" s="384"/>
      <c r="M55" s="384">
        <v>1</v>
      </c>
      <c r="N55" s="384"/>
      <c r="O55" s="384"/>
    </row>
    <row r="56" spans="1:15" ht="48">
      <c r="A56" s="380">
        <v>55</v>
      </c>
      <c r="B56" s="391" t="s">
        <v>210</v>
      </c>
      <c r="C56" s="380" t="s">
        <v>236</v>
      </c>
      <c r="D56" s="381" t="s">
        <v>293</v>
      </c>
      <c r="E56" s="382">
        <v>6883</v>
      </c>
      <c r="F56" s="392">
        <v>2325000</v>
      </c>
      <c r="G56" s="384"/>
      <c r="H56" s="384">
        <v>1.33</v>
      </c>
      <c r="I56" s="384"/>
      <c r="J56" s="384"/>
      <c r="K56" s="384"/>
      <c r="L56" s="384">
        <v>1</v>
      </c>
      <c r="M56" s="384"/>
      <c r="N56" s="384"/>
      <c r="O56" s="384"/>
    </row>
    <row r="57" spans="1:15" ht="60">
      <c r="A57" s="380">
        <v>56</v>
      </c>
      <c r="B57" s="391" t="s">
        <v>210</v>
      </c>
      <c r="C57" s="380" t="s">
        <v>236</v>
      </c>
      <c r="D57" s="381" t="s">
        <v>294</v>
      </c>
      <c r="E57" s="382">
        <v>10096</v>
      </c>
      <c r="F57" s="392">
        <v>2485000</v>
      </c>
      <c r="G57" s="384"/>
      <c r="H57" s="384"/>
      <c r="I57" s="385">
        <v>4500</v>
      </c>
      <c r="J57" s="393">
        <v>416.6</v>
      </c>
      <c r="K57" s="384"/>
      <c r="L57" s="384">
        <v>1</v>
      </c>
      <c r="M57" s="384"/>
      <c r="N57" s="384"/>
      <c r="O57" s="384"/>
    </row>
    <row r="58" spans="1:15">
      <c r="A58" s="380">
        <v>57</v>
      </c>
      <c r="B58" s="391" t="s">
        <v>210</v>
      </c>
      <c r="C58" s="380" t="s">
        <v>242</v>
      </c>
      <c r="D58" s="381" t="s">
        <v>295</v>
      </c>
      <c r="E58" s="382">
        <v>2783</v>
      </c>
      <c r="F58" s="392">
        <v>300000</v>
      </c>
      <c r="G58" s="384"/>
      <c r="H58" s="384"/>
      <c r="I58" s="384"/>
      <c r="J58" s="384"/>
      <c r="K58" s="384"/>
      <c r="L58" s="384"/>
      <c r="M58" s="384">
        <v>1</v>
      </c>
      <c r="N58" s="384"/>
      <c r="O58" s="384"/>
    </row>
    <row r="59" spans="1:15">
      <c r="A59" s="380">
        <v>58</v>
      </c>
      <c r="B59" s="391" t="s">
        <v>210</v>
      </c>
      <c r="C59" s="380" t="s">
        <v>242</v>
      </c>
      <c r="D59" s="381" t="s">
        <v>296</v>
      </c>
      <c r="E59" s="382">
        <v>1211</v>
      </c>
      <c r="F59" s="392">
        <v>55126.22</v>
      </c>
      <c r="G59" s="384"/>
      <c r="H59" s="384"/>
      <c r="I59" s="384"/>
      <c r="J59" s="384"/>
      <c r="K59" s="384"/>
      <c r="L59" s="384"/>
      <c r="M59" s="384">
        <v>1</v>
      </c>
      <c r="N59" s="384"/>
      <c r="O59" s="384"/>
    </row>
    <row r="60" spans="1:15" ht="24">
      <c r="A60" s="380">
        <v>59</v>
      </c>
      <c r="B60" s="391" t="s">
        <v>210</v>
      </c>
      <c r="C60" s="380" t="s">
        <v>257</v>
      </c>
      <c r="D60" s="381" t="s">
        <v>297</v>
      </c>
      <c r="E60" s="382">
        <v>1913</v>
      </c>
      <c r="F60" s="392">
        <v>376000</v>
      </c>
      <c r="G60" s="384"/>
      <c r="H60" s="384"/>
      <c r="I60" s="384"/>
      <c r="J60" s="384"/>
      <c r="K60" s="384"/>
      <c r="L60" s="384"/>
      <c r="M60" s="384"/>
      <c r="N60" s="384">
        <v>1</v>
      </c>
      <c r="O60" s="384"/>
    </row>
    <row r="61" spans="1:15">
      <c r="D61" s="394" t="s">
        <v>298</v>
      </c>
      <c r="E61" s="394"/>
      <c r="F61" s="395">
        <v>9711967.1999999993</v>
      </c>
      <c r="G61" s="396"/>
      <c r="H61" s="396"/>
      <c r="I61" s="396"/>
      <c r="J61" s="396"/>
      <c r="K61" s="396"/>
      <c r="L61" s="396"/>
      <c r="M61" s="396"/>
      <c r="N61" s="396"/>
      <c r="O61" s="396"/>
    </row>
    <row r="62" spans="1:15">
      <c r="D62" s="394" t="s">
        <v>299</v>
      </c>
      <c r="E62" s="394"/>
      <c r="F62" s="395">
        <v>1739990.43</v>
      </c>
      <c r="H62" s="398"/>
      <c r="I62" s="398"/>
      <c r="J62" s="398"/>
      <c r="K62" s="398"/>
      <c r="L62" s="398"/>
      <c r="M62" s="398"/>
      <c r="N62" s="398"/>
      <c r="O62" s="398"/>
    </row>
    <row r="63" spans="1:15">
      <c r="D63" s="399" t="s">
        <v>300</v>
      </c>
      <c r="E63" s="399"/>
      <c r="F63" s="400">
        <f>SUM(F2:F62)</f>
        <v>64713447.999999993</v>
      </c>
      <c r="G63" s="401">
        <f t="shared" ref="G63:O63" si="0">SUM(G2:G62)</f>
        <v>0.25</v>
      </c>
      <c r="H63" s="401">
        <f t="shared" si="0"/>
        <v>1.78</v>
      </c>
      <c r="I63" s="401">
        <f t="shared" si="0"/>
        <v>88406</v>
      </c>
      <c r="J63" s="401">
        <f t="shared" si="0"/>
        <v>567.6</v>
      </c>
      <c r="K63" s="401">
        <f t="shared" si="0"/>
        <v>1</v>
      </c>
      <c r="L63" s="402">
        <f t="shared" si="0"/>
        <v>38</v>
      </c>
      <c r="M63" s="402">
        <f t="shared" si="0"/>
        <v>19</v>
      </c>
      <c r="N63" s="402">
        <f t="shared" si="0"/>
        <v>2</v>
      </c>
      <c r="O63" s="402">
        <f t="shared" si="0"/>
        <v>0</v>
      </c>
    </row>
    <row r="65" spans="7:15" ht="25.5">
      <c r="G65" s="379" t="s">
        <v>227</v>
      </c>
      <c r="H65" s="379" t="s">
        <v>228</v>
      </c>
      <c r="I65" s="379" t="s">
        <v>229</v>
      </c>
      <c r="J65" s="379" t="s">
        <v>230</v>
      </c>
      <c r="K65" s="379" t="s">
        <v>231</v>
      </c>
      <c r="L65" s="379" t="s">
        <v>232</v>
      </c>
      <c r="M65" s="379" t="s">
        <v>233</v>
      </c>
      <c r="N65" s="379" t="s">
        <v>234</v>
      </c>
      <c r="O65" s="379" t="s">
        <v>235</v>
      </c>
    </row>
    <row r="78" spans="7:15" ht="135">
      <c r="H78" s="416" t="s">
        <v>158</v>
      </c>
    </row>
  </sheetData>
  <autoFilter ref="A1:O6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6</vt:i4>
      </vt:variant>
    </vt:vector>
  </HeadingPairs>
  <TitlesOfParts>
    <vt:vector size="13" baseType="lpstr">
      <vt:lpstr>ÖDENEK TAKİP-2023</vt:lpstr>
      <vt:lpstr>İL İCMALİ 2023</vt:lpstr>
      <vt:lpstr>2023 İÇMESUYU ALT DAĞ.</vt:lpstr>
      <vt:lpstr>2023 YOL İZLEME ALT DAĞ.</vt:lpstr>
      <vt:lpstr>2023 SULAMA ALT DAĞ.</vt:lpstr>
      <vt:lpstr>2023 ATIKSU ALT DAĞ.</vt:lpstr>
      <vt:lpstr>Sayfa1</vt:lpstr>
      <vt:lpstr>'2023 ATIKSU ALT DAĞ.'!Yazdırma_Alanı</vt:lpstr>
      <vt:lpstr>'2023 İÇMESUYU ALT DAĞ.'!Yazdırma_Alanı</vt:lpstr>
      <vt:lpstr>'2023 SULAMA ALT DAĞ.'!Yazdırma_Alanı</vt:lpstr>
      <vt:lpstr>'2023 YOL İZLEME ALT DAĞ.'!Yazdırma_Alanı</vt:lpstr>
      <vt:lpstr>'İL İCMALİ 2023'!Yazdırma_Alanı</vt:lpstr>
      <vt:lpstr>'İL İCMALİ 2023'!Yazdırma_Başlıkları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ZEKERIYA_NIGIZ</cp:lastModifiedBy>
  <cp:lastPrinted>2022-05-26T09:35:29Z</cp:lastPrinted>
  <dcterms:created xsi:type="dcterms:W3CDTF">2018-04-11T07:59:38Z</dcterms:created>
  <dcterms:modified xsi:type="dcterms:W3CDTF">2023-12-12T07:00:51Z</dcterms:modified>
</cp:coreProperties>
</file>